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ims Stuff\Sierra Nevada Masters\Workouts\"/>
    </mc:Choice>
  </mc:AlternateContent>
  <xr:revisionPtr revIDLastSave="0" documentId="13_ncr:1_{4CD8C8DB-C4C1-4DF7-B25E-719C9BFC2B25}" xr6:coauthVersionLast="47" xr6:coauthVersionMax="47" xr10:uidLastSave="{00000000-0000-0000-0000-000000000000}"/>
  <bookViews>
    <workbookView xWindow="9855" yWindow="2745" windowWidth="28590" windowHeight="17550" activeTab="5" xr2:uid="{A5C1A0F4-5FB1-4283-9DC0-A67C76B1E7E9}"/>
  </bookViews>
  <sheets>
    <sheet name="20211201" sheetId="1" r:id="rId1"/>
    <sheet name="20211202" sheetId="2" r:id="rId2"/>
    <sheet name="20211203" sheetId="3" r:id="rId3"/>
    <sheet name="20211204" sheetId="4" r:id="rId4"/>
    <sheet name="20211206" sheetId="5" r:id="rId5"/>
    <sheet name="20211207" sheetId="6" r:id="rId6"/>
    <sheet name="20211208" sheetId="7" r:id="rId7"/>
    <sheet name="20211209" sheetId="8" r:id="rId8"/>
    <sheet name="20211210" sheetId="9" r:id="rId9"/>
    <sheet name="20211211" sheetId="10" r:id="rId10"/>
    <sheet name="202112213" sheetId="11" r:id="rId11"/>
    <sheet name="20211214" sheetId="12" r:id="rId12"/>
    <sheet name="20211215" sheetId="13" r:id="rId13"/>
    <sheet name="20211216" sheetId="14" r:id="rId14"/>
    <sheet name="20211220" sheetId="15" r:id="rId15"/>
    <sheet name="20211221" sheetId="16" r:id="rId16"/>
    <sheet name="20211222" sheetId="17" r:id="rId17"/>
    <sheet name="20211223" sheetId="18" r:id="rId18"/>
    <sheet name="20211224" sheetId="19" r:id="rId19"/>
    <sheet name="20211227" sheetId="20" r:id="rId20"/>
    <sheet name="20211228" sheetId="21" r:id="rId21"/>
    <sheet name="20211229" sheetId="22" r:id="rId22"/>
    <sheet name="20211230" sheetId="23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3" l="1"/>
  <c r="G25" i="23"/>
  <c r="G31" i="22"/>
  <c r="G27" i="21"/>
  <c r="G26" i="21"/>
  <c r="G25" i="21"/>
  <c r="G33" i="20"/>
  <c r="G30" i="19"/>
  <c r="G27" i="17"/>
  <c r="G31" i="18"/>
  <c r="G30" i="18"/>
  <c r="G26" i="16" l="1"/>
  <c r="G25" i="16"/>
  <c r="G24" i="16"/>
  <c r="G23" i="16"/>
  <c r="G24" i="13"/>
  <c r="G32" i="12"/>
  <c r="G40" i="15"/>
  <c r="G14" i="14"/>
  <c r="G13" i="14"/>
  <c r="G37" i="11"/>
  <c r="G27" i="9"/>
  <c r="G25" i="10"/>
  <c r="G24" i="10"/>
  <c r="G23" i="10"/>
  <c r="G29" i="8"/>
  <c r="G28" i="8"/>
  <c r="G27" i="8"/>
  <c r="G35" i="7"/>
  <c r="G21" i="6"/>
  <c r="G20" i="6"/>
  <c r="G19" i="6"/>
  <c r="G40" i="5"/>
  <c r="G21" i="4"/>
  <c r="G20" i="4"/>
  <c r="G19" i="4"/>
  <c r="G34" i="3"/>
  <c r="G24" i="2"/>
  <c r="G23" i="2"/>
  <c r="G26" i="1"/>
</calcChain>
</file>

<file path=xl/sharedStrings.xml><?xml version="1.0" encoding="utf-8"?>
<sst xmlns="http://schemas.openxmlformats.org/spreadsheetml/2006/main" count="1082" uniqueCount="400">
  <si>
    <t>Activity</t>
  </si>
  <si>
    <t>Count</t>
  </si>
  <si>
    <t>Distance</t>
  </si>
  <si>
    <t>Interval</t>
  </si>
  <si>
    <t>Stroke</t>
  </si>
  <si>
    <t>Repeat</t>
  </si>
  <si>
    <t>Distance per set</t>
  </si>
  <si>
    <t>Warm up</t>
  </si>
  <si>
    <t>15" rest</t>
  </si>
  <si>
    <t>Superform EZ</t>
  </si>
  <si>
    <t>X1</t>
  </si>
  <si>
    <t>Smooth with quick turns</t>
  </si>
  <si>
    <t>Build by 25</t>
  </si>
  <si>
    <t>Kick/swim</t>
  </si>
  <si>
    <t>Swim</t>
  </si>
  <si>
    <t>X3</t>
  </si>
  <si>
    <t>Pull or Swim</t>
  </si>
  <si>
    <t>Smooth/quick turns free</t>
  </si>
  <si>
    <t>Cool down</t>
  </si>
  <si>
    <t>Coach: Steve Lintz</t>
  </si>
  <si>
    <t>Wednesday December 1, 2021</t>
  </si>
  <si>
    <t>Drill/swim by 25</t>
  </si>
  <si>
    <t>1st 50 stronger</t>
  </si>
  <si>
    <t>Last 50 stronger</t>
  </si>
  <si>
    <t>Middle 50 stronger</t>
  </si>
  <si>
    <t>50 kick, 75 swim</t>
  </si>
  <si>
    <t>50 smooth swim, 50 build, 25 stronger</t>
  </si>
  <si>
    <t>25 smooth, 50 build, 50 fast</t>
  </si>
  <si>
    <t>Middle 50 strong</t>
  </si>
  <si>
    <t>Build</t>
  </si>
  <si>
    <t>50 build, 50 strong, 50 fast</t>
  </si>
  <si>
    <t>Smooth</t>
  </si>
  <si>
    <t>40"</t>
  </si>
  <si>
    <t>X7</t>
  </si>
  <si>
    <t>Both fast except last 2 (repeat #7) EZ</t>
  </si>
  <si>
    <t>not specified</t>
  </si>
  <si>
    <t>Free</t>
  </si>
  <si>
    <t>X4</t>
  </si>
  <si>
    <t>Coach: Nenad Rodic</t>
  </si>
  <si>
    <t>Thursday December 2, 2021</t>
  </si>
  <si>
    <t>50 Free, 25 reverse IM</t>
  </si>
  <si>
    <t>Free, IM, choice, IM</t>
  </si>
  <si>
    <t>30"</t>
  </si>
  <si>
    <t>IM order</t>
  </si>
  <si>
    <t>IM switch (Fly/back, back/breast, breast/free)</t>
  </si>
  <si>
    <t>IM</t>
  </si>
  <si>
    <t>100 or 75</t>
  </si>
  <si>
    <t>Friday December 3, 2021</t>
  </si>
  <si>
    <t>1st 50 fly/back then 50 free</t>
  </si>
  <si>
    <t>3rd 25 breast</t>
  </si>
  <si>
    <t>Kick: dolfin/back/breast/flutter</t>
  </si>
  <si>
    <t>25 IM order/50 free</t>
  </si>
  <si>
    <t>50 IM rotation/25 free</t>
  </si>
  <si>
    <t>50 IM order/25 free</t>
  </si>
  <si>
    <t>25 IM order/25 free</t>
  </si>
  <si>
    <t>20" rest</t>
  </si>
  <si>
    <t>fly/back/breast by 25</t>
  </si>
  <si>
    <t>IM rotation by 25 (fbb,bbf,bff,ffb)</t>
  </si>
  <si>
    <t>IM FAST!</t>
  </si>
  <si>
    <t>X2</t>
  </si>
  <si>
    <t>Strong</t>
  </si>
  <si>
    <t>Odd breath x3</t>
  </si>
  <si>
    <t>Even Choice</t>
  </si>
  <si>
    <t>Time for set</t>
  </si>
  <si>
    <t>Total time</t>
  </si>
  <si>
    <t>Excludes rest between sets</t>
  </si>
  <si>
    <t>1:12:10</t>
  </si>
  <si>
    <t>Saturday December 4, 2021</t>
  </si>
  <si>
    <t>Free, choice, IM by 100</t>
  </si>
  <si>
    <t>25 kick/50 swim, choice</t>
  </si>
  <si>
    <t>25 fast, 25 EZ</t>
  </si>
  <si>
    <t>Fast</t>
  </si>
  <si>
    <t>40:00</t>
  </si>
  <si>
    <t>15:00</t>
  </si>
  <si>
    <t>125/100/75</t>
  </si>
  <si>
    <t>31:00</t>
  </si>
  <si>
    <t>Fast (distance you can make on interval)</t>
  </si>
  <si>
    <t>1:16:00</t>
  </si>
  <si>
    <t>Monday December 6, 2021</t>
  </si>
  <si>
    <t>2nd 50 extra kick</t>
  </si>
  <si>
    <t>16:00</t>
  </si>
  <si>
    <t>swim strong legs</t>
  </si>
  <si>
    <t>kick flutter</t>
  </si>
  <si>
    <t>kick dolphin</t>
  </si>
  <si>
    <t>swim strong arms</t>
  </si>
  <si>
    <t>kick choice</t>
  </si>
  <si>
    <t>swim strong</t>
  </si>
  <si>
    <t>12:30</t>
  </si>
  <si>
    <t>smooth recovery</t>
  </si>
  <si>
    <t>build</t>
  </si>
  <si>
    <t>:55</t>
  </si>
  <si>
    <t>1st 25 strong</t>
  </si>
  <si>
    <t>2nd 25 strong</t>
  </si>
  <si>
    <t>:50</t>
  </si>
  <si>
    <t>:45</t>
  </si>
  <si>
    <t>Fast!</t>
  </si>
  <si>
    <t>19:45</t>
  </si>
  <si>
    <t>Strong last 50</t>
  </si>
  <si>
    <t>Strong last 75</t>
  </si>
  <si>
    <t>Rest 20"</t>
  </si>
  <si>
    <t>24:45</t>
  </si>
  <si>
    <t>8:00</t>
  </si>
  <si>
    <t>1:11:00</t>
  </si>
  <si>
    <t>Tuesday December 7, 2021</t>
  </si>
  <si>
    <t>50 Free, 25 reverse IM order</t>
  </si>
  <si>
    <t>25 2 left arm, 2 right arm</t>
  </si>
  <si>
    <t>25 kick</t>
  </si>
  <si>
    <t>25 catch up drill</t>
  </si>
  <si>
    <t>25 finger drag drill</t>
  </si>
  <si>
    <t>25 Fist swim</t>
  </si>
  <si>
    <t>X5</t>
  </si>
  <si>
    <t>400/350/300</t>
  </si>
  <si>
    <t>5:00</t>
  </si>
  <si>
    <t>Distance you can make on interval</t>
  </si>
  <si>
    <t>300/275/250</t>
  </si>
  <si>
    <t>3:45</t>
  </si>
  <si>
    <t>200/175/150</t>
  </si>
  <si>
    <t>2:30</t>
  </si>
  <si>
    <t>Smooth/EZ</t>
  </si>
  <si>
    <t>1:08:45</t>
  </si>
  <si>
    <t>1:24:45</t>
  </si>
  <si>
    <t>Wednesday December 8, 2021</t>
  </si>
  <si>
    <t>1st 50 back</t>
  </si>
  <si>
    <t>Last 50 back</t>
  </si>
  <si>
    <t>1:20</t>
  </si>
  <si>
    <t>Free smooth</t>
  </si>
  <si>
    <t>All back</t>
  </si>
  <si>
    <t>Smooth free</t>
  </si>
  <si>
    <t>Strong back</t>
  </si>
  <si>
    <t>1:45</t>
  </si>
  <si>
    <t>24:30</t>
  </si>
  <si>
    <t>55"</t>
  </si>
  <si>
    <t>1:15</t>
  </si>
  <si>
    <t>All strong</t>
  </si>
  <si>
    <t>Odd breath x3 or x5</t>
  </si>
  <si>
    <t>#1 Superform EZ</t>
  </si>
  <si>
    <t>#2 Drill/swim by 25</t>
  </si>
  <si>
    <t>#3Build 2nd 50</t>
  </si>
  <si>
    <t>#4 1st &amp; last 25 back</t>
  </si>
  <si>
    <t>#5 1st 50 back</t>
  </si>
  <si>
    <t>#6 Last 50 back</t>
  </si>
  <si>
    <t>#7 Build by 25</t>
  </si>
  <si>
    <t>10"</t>
  </si>
  <si>
    <t>Alternating with above</t>
  </si>
  <si>
    <t>21:00</t>
  </si>
  <si>
    <t>1:00</t>
  </si>
  <si>
    <t>Thursday December 9, 2021</t>
  </si>
  <si>
    <t>#3,6 IM</t>
  </si>
  <si>
    <t>#2,5 Choice</t>
  </si>
  <si>
    <t>#1,4 Free</t>
  </si>
  <si>
    <t>10:00</t>
  </si>
  <si>
    <t>#1,5 Fly</t>
  </si>
  <si>
    <t>#2,6 Back</t>
  </si>
  <si>
    <t>#3,7 Breast</t>
  </si>
  <si>
    <t>#4,8 Free</t>
  </si>
  <si>
    <t>X8</t>
  </si>
  <si>
    <t>6 or 5</t>
  </si>
  <si>
    <t>45" or  55"</t>
  </si>
  <si>
    <t>Rest 1'</t>
  </si>
  <si>
    <t>Saturday December 11, 2021</t>
  </si>
  <si>
    <t>Friday December 10, 2021</t>
  </si>
  <si>
    <t>#1 Free</t>
  </si>
  <si>
    <t>#2 Choice</t>
  </si>
  <si>
    <t>Rest 10"</t>
  </si>
  <si>
    <t>Odd kick, descend 1, 3, 5</t>
  </si>
  <si>
    <t>Even Swim descend 2, 4, 6</t>
  </si>
  <si>
    <t>18:00</t>
  </si>
  <si>
    <t>Odd build free, Even fast choice, #2 &amp; #4</t>
  </si>
  <si>
    <t>25 fast, 25 EZ, #1 &amp; #3</t>
  </si>
  <si>
    <t>2:45</t>
  </si>
  <si>
    <t>32:00</t>
  </si>
  <si>
    <t>Distance you can make on shortest interval</t>
  </si>
  <si>
    <t>31:30</t>
  </si>
  <si>
    <t>1:21:30</t>
  </si>
  <si>
    <t>Drill every 3rd lap</t>
  </si>
  <si>
    <t>1:05</t>
  </si>
  <si>
    <t>Kick, 2 &amp; 4 dolphin</t>
  </si>
  <si>
    <t>25 smooth, 25 build</t>
  </si>
  <si>
    <t>25 build, 25 strong</t>
  </si>
  <si>
    <t>Descend</t>
  </si>
  <si>
    <t>2nd 50 stronger</t>
  </si>
  <si>
    <t>2:00</t>
  </si>
  <si>
    <t>Last 75 fast</t>
  </si>
  <si>
    <t>3:00</t>
  </si>
  <si>
    <t>75 smooth, 75 build, 50 stronger</t>
  </si>
  <si>
    <t>Smooth, build, strong by 50</t>
  </si>
  <si>
    <t>1:30</t>
  </si>
  <si>
    <t>25 smooth, 50 build, 25 fast</t>
  </si>
  <si>
    <t>24:00</t>
  </si>
  <si>
    <t>Odd choice</t>
  </si>
  <si>
    <t>Even breath every 3rd stroke</t>
  </si>
  <si>
    <t>27:00</t>
  </si>
  <si>
    <t>1:21:00</t>
  </si>
  <si>
    <t>Monday December 13, 2021</t>
  </si>
  <si>
    <t>Rest 15"</t>
  </si>
  <si>
    <t>Superform</t>
  </si>
  <si>
    <t>100 build</t>
  </si>
  <si>
    <t>50 stronger</t>
  </si>
  <si>
    <t>25 no board kick/25 swim</t>
  </si>
  <si>
    <t>2nd 25 extra kick</t>
  </si>
  <si>
    <t>Swim/kick</t>
  </si>
  <si>
    <t>50"</t>
  </si>
  <si>
    <t>2nd 25 stronger</t>
  </si>
  <si>
    <t>11:00</t>
  </si>
  <si>
    <t>#4 3rd 25 strong</t>
  </si>
  <si>
    <t>#3 2nd 25 strong</t>
  </si>
  <si>
    <t>#2 1st 25 strong</t>
  </si>
  <si>
    <t>#1 EZ</t>
  </si>
  <si>
    <t>#5 EZ</t>
  </si>
  <si>
    <t>19:10</t>
  </si>
  <si>
    <t>1:35</t>
  </si>
  <si>
    <t>1:40</t>
  </si>
  <si>
    <t>#1 quick turns, build</t>
  </si>
  <si>
    <t>#2 quick turns, build</t>
  </si>
  <si>
    <t>#3 2nd 50 stronger</t>
  </si>
  <si>
    <t>#4 2nd 50 stronger</t>
  </si>
  <si>
    <t>21:30</t>
  </si>
  <si>
    <t>1,4,7 non-free</t>
  </si>
  <si>
    <t>2,5,8 breath every 3rd stroke</t>
  </si>
  <si>
    <t>3,6,9 choice</t>
  </si>
  <si>
    <t>10 EZ</t>
  </si>
  <si>
    <t>1:11:40</t>
  </si>
  <si>
    <t>Thursday December 16, 2021</t>
  </si>
  <si>
    <t>Free, choice, IM</t>
  </si>
  <si>
    <t>12:00</t>
  </si>
  <si>
    <t>300/250</t>
  </si>
  <si>
    <t>Pull or swim</t>
  </si>
  <si>
    <t>125/100</t>
  </si>
  <si>
    <t>50:00</t>
  </si>
  <si>
    <t>1:02:00</t>
  </si>
  <si>
    <t>Optional 6th round adds 10:00, 650-800 yards</t>
  </si>
  <si>
    <t>Monday December 20, 2021</t>
  </si>
  <si>
    <t>Superform, EZ</t>
  </si>
  <si>
    <t>Kick flutter, dolphin, choice by 50</t>
  </si>
  <si>
    <t>Drill, swim by 25</t>
  </si>
  <si>
    <t>Kick build</t>
  </si>
  <si>
    <t>Swim, quick turns</t>
  </si>
  <si>
    <t>Second 25 strong</t>
  </si>
  <si>
    <t>22:00</t>
  </si>
  <si>
    <t>First 25 strong</t>
  </si>
  <si>
    <t>Quick turn</t>
  </si>
  <si>
    <t>Deep end strong</t>
  </si>
  <si>
    <t>EZ</t>
  </si>
  <si>
    <t>Breath every third stroke</t>
  </si>
  <si>
    <t>#1 quick turns</t>
  </si>
  <si>
    <t>#2 First 25 strong</t>
  </si>
  <si>
    <t>#3 Second 25 strong</t>
  </si>
  <si>
    <t>#4 Third 25 strong</t>
  </si>
  <si>
    <t>25:10</t>
  </si>
  <si>
    <t>#1 build &amp; quick turns, #2 Fast</t>
  </si>
  <si>
    <t>Tuesday December 14, 2021</t>
  </si>
  <si>
    <t>Distance per stroke</t>
  </si>
  <si>
    <t>Kick descend</t>
  </si>
  <si>
    <t>Swim descend</t>
  </si>
  <si>
    <t>3:45 or 3:20</t>
  </si>
  <si>
    <t>3:00 or 2:45</t>
  </si>
  <si>
    <t>33:45</t>
  </si>
  <si>
    <t>Swim or Pull</t>
  </si>
  <si>
    <t>1:50</t>
  </si>
  <si>
    <t>10:50</t>
  </si>
  <si>
    <t>1:07:55</t>
  </si>
  <si>
    <t>Third lap breast</t>
  </si>
  <si>
    <t>Second lap back</t>
  </si>
  <si>
    <t>First lap fly</t>
  </si>
  <si>
    <t>14:00</t>
  </si>
  <si>
    <t>1st 25 fly, back, breast by 50</t>
  </si>
  <si>
    <t>Flutter, dolphin, breast by 50</t>
  </si>
  <si>
    <t>Fly, back, breast</t>
  </si>
  <si>
    <t>Back, breast free</t>
  </si>
  <si>
    <t>Breast, free, fly</t>
  </si>
  <si>
    <t>Free, fly, back</t>
  </si>
  <si>
    <t>Strong IM</t>
  </si>
  <si>
    <t>Strong choice</t>
  </si>
  <si>
    <t>28:00</t>
  </si>
  <si>
    <t>Fins ok</t>
  </si>
  <si>
    <t>Quick turns</t>
  </si>
  <si>
    <t>11:30</t>
  </si>
  <si>
    <t>1:06:00</t>
  </si>
  <si>
    <t>Wednesday December 15, 2021</t>
  </si>
  <si>
    <t>Smooth, long streamline</t>
  </si>
  <si>
    <t>4:30 or  4:15</t>
  </si>
  <si>
    <t>Build by 100</t>
  </si>
  <si>
    <t>Strong last 100</t>
  </si>
  <si>
    <t>Build by 50</t>
  </si>
  <si>
    <t>11:20</t>
  </si>
  <si>
    <t>Thuesday December 21, 2021</t>
  </si>
  <si>
    <t>Alternate 50 free/25 rev IMOrder</t>
  </si>
  <si>
    <t>25 kick, 25 2-left/2-rt, 50 catchup, 25 fist</t>
  </si>
  <si>
    <t>250/225/200/175</t>
  </si>
  <si>
    <t>4:00</t>
  </si>
  <si>
    <t>Descend 1-5 at 75 - 85%</t>
  </si>
  <si>
    <t xml:space="preserve">Descend at 80 - 90%    </t>
  </si>
  <si>
    <t xml:space="preserve">Descend at 85 - 90%+    </t>
  </si>
  <si>
    <t xml:space="preserve">Descend at 90 - 95%     </t>
  </si>
  <si>
    <t>At 100%</t>
  </si>
  <si>
    <t>LN-4: 175/200</t>
  </si>
  <si>
    <t>LN-8: 250; LN-6&amp;7: 200/225; LN-5: 200</t>
  </si>
  <si>
    <t>1:05:00</t>
  </si>
  <si>
    <t>Thursday December 23, 2021</t>
  </si>
  <si>
    <t>Fly, back, breast drill/swim by 25</t>
  </si>
  <si>
    <t>#1 kick choice</t>
  </si>
  <si>
    <t>#2 swim choice</t>
  </si>
  <si>
    <t>#3 swim IM</t>
  </si>
  <si>
    <t>Fly</t>
  </si>
  <si>
    <t>Back/breast</t>
  </si>
  <si>
    <t>Fly/back</t>
  </si>
  <si>
    <t>Back</t>
  </si>
  <si>
    <t>Breast/free</t>
  </si>
  <si>
    <t>Breast</t>
  </si>
  <si>
    <t>33:00</t>
  </si>
  <si>
    <t>Kick</t>
  </si>
  <si>
    <t>150/125</t>
  </si>
  <si>
    <t>Rest 30"</t>
  </si>
  <si>
    <t>25:00</t>
  </si>
  <si>
    <t>Wednesday December 22, 2021</t>
  </si>
  <si>
    <t>1. smooth; 2. quick turns</t>
  </si>
  <si>
    <t>35"</t>
  </si>
  <si>
    <t>Breath every 3rd stroke</t>
  </si>
  <si>
    <t>33:15</t>
  </si>
  <si>
    <t>1:16:15</t>
  </si>
  <si>
    <t>Friday December 24, 2021</t>
  </si>
  <si>
    <t>Extra kick</t>
  </si>
  <si>
    <t>1st 50 breast</t>
  </si>
  <si>
    <t>1st 50 fly</t>
  </si>
  <si>
    <t>All IM</t>
  </si>
  <si>
    <t>2 each stroke</t>
  </si>
  <si>
    <t>8:40</t>
  </si>
  <si>
    <t>1st 25 IM order</t>
  </si>
  <si>
    <t>1st 50 IM rotation, last 25 free</t>
  </si>
  <si>
    <t>IM strong</t>
  </si>
  <si>
    <t>34:15</t>
  </si>
  <si>
    <t>Smooth, build, fast by 50</t>
  </si>
  <si>
    <t>21:20</t>
  </si>
  <si>
    <t>Odd: breath x3; even:1st 25 non-free</t>
  </si>
  <si>
    <t>1:22:15</t>
  </si>
  <si>
    <t>Monday December 27, 2021</t>
  </si>
  <si>
    <t>Last 25 strong</t>
  </si>
  <si>
    <t>1st and last 25 non-free</t>
  </si>
  <si>
    <t>Odd flutter</t>
  </si>
  <si>
    <t>Even 1st 25 dolphin</t>
  </si>
  <si>
    <t>#1 and #2 smooth</t>
  </si>
  <si>
    <t>#3 and #4 build</t>
  </si>
  <si>
    <t>#5 and #6 strong</t>
  </si>
  <si>
    <t>22:30</t>
  </si>
  <si>
    <t>2:10</t>
  </si>
  <si>
    <t>2:05</t>
  </si>
  <si>
    <t>Last 50 strong</t>
  </si>
  <si>
    <t>1:55</t>
  </si>
  <si>
    <t>Last 75 strong</t>
  </si>
  <si>
    <t>16:20</t>
  </si>
  <si>
    <t>:40</t>
  </si>
  <si>
    <t>:35</t>
  </si>
  <si>
    <t>13:40</t>
  </si>
  <si>
    <t>1:12:30</t>
  </si>
  <si>
    <t>Tuesday December 28, 2021</t>
  </si>
  <si>
    <t>#1 25 Free, 25 Reverse IM Order</t>
  </si>
  <si>
    <t>#2 Free 25 kick, 25 Drill</t>
  </si>
  <si>
    <t>#3 Free 25 Drill, 25 Swim</t>
  </si>
  <si>
    <t>#4 Free Swim or Pull</t>
  </si>
  <si>
    <t>2:40</t>
  </si>
  <si>
    <t>2:35</t>
  </si>
  <si>
    <t>Rest 1:30</t>
  </si>
  <si>
    <t>Optional 50 EZ</t>
  </si>
  <si>
    <t>Even Choice smooth</t>
  </si>
  <si>
    <t>Odd non-free fast</t>
  </si>
  <si>
    <t>25"</t>
  </si>
  <si>
    <t>Add 200 if option</t>
  </si>
  <si>
    <t>42:00</t>
  </si>
  <si>
    <t>7:20</t>
  </si>
  <si>
    <t>1:05:20</t>
  </si>
  <si>
    <t>Wednesday December 29, 2021</t>
  </si>
  <si>
    <t>Flutter</t>
  </si>
  <si>
    <t>Dolphin</t>
  </si>
  <si>
    <t>First 25 Fly</t>
  </si>
  <si>
    <t>First 25 Back</t>
  </si>
  <si>
    <t>First 25 Breast</t>
  </si>
  <si>
    <t>1-3 25 IM Order/25 Free</t>
  </si>
  <si>
    <t>4-6 First 25 Back</t>
  </si>
  <si>
    <t>7-9 First 25 Breast</t>
  </si>
  <si>
    <t>10 Free</t>
  </si>
  <si>
    <t>Swim fins OK</t>
  </si>
  <si>
    <t>1-3 First 25 Fly</t>
  </si>
  <si>
    <t>4-6 25 Free/25 IM Order</t>
  </si>
  <si>
    <t>1. IM Strong</t>
  </si>
  <si>
    <t>2. Choice Strong</t>
  </si>
  <si>
    <t>59:15</t>
  </si>
  <si>
    <t>1:21:15</t>
  </si>
  <si>
    <t>Thursday December 30, 2021</t>
  </si>
  <si>
    <t>Free, Choice, IM</t>
  </si>
  <si>
    <t>Reverse IM Order: 25 kick, 50 drill, 25 swim</t>
  </si>
  <si>
    <t>25 Free/25 Back</t>
  </si>
  <si>
    <t>25 Back/25 Breast</t>
  </si>
  <si>
    <t>25 Breast/25 Free</t>
  </si>
  <si>
    <t>50 IM Order</t>
  </si>
  <si>
    <t>46:00</t>
  </si>
  <si>
    <t>1:25</t>
  </si>
  <si>
    <t>Free Descend First 3 100's</t>
  </si>
  <si>
    <t>Fourth Free Moderate</t>
  </si>
  <si>
    <t>20:15</t>
  </si>
  <si>
    <t>1:20:15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</si>
</sst>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0" fillId="0" borderId="0" xfId="0" applyFill="1"/>
    <xf numFmtId="20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0" fontId="0" fillId="0" borderId="0" xfId="0" applyAlignment="1">
      <alignment horizontal="right"/>
    </xf>
    <xf numFmtId="0" fontId="2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/>
    <xf numFmtId="0" fontId="2" fillId="0" borderId="1" xfId="0" applyFont="1" applyFill="1" applyBorder="1"/>
    <xf numFmtId="0" fontId="0" fillId="2" borderId="1" xfId="0" applyFill="1" applyBorder="1"/>
    <xf numFmtId="20" fontId="2" fillId="2" borderId="1" xfId="0" quotePrefix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2" borderId="1" xfId="0" quotePrefix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46" fontId="2" fillId="2" borderId="1" xfId="0" quotePrefix="1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20" fontId="2" fillId="0" borderId="1" xfId="0" quotePrefix="1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0" fontId="2" fillId="2" borderId="1" xfId="0" applyNumberFormat="1" applyFont="1" applyFill="1" applyBorder="1"/>
    <xf numFmtId="20" fontId="2" fillId="2" borderId="1" xfId="0" applyNumberFormat="1" applyFont="1" applyFill="1" applyBorder="1" applyAlignment="1">
      <alignment horizontal="right"/>
    </xf>
    <xf numFmtId="0" fontId="2" fillId="2" borderId="1" xfId="0" quotePrefix="1" applyNumberFormat="1" applyFont="1" applyFill="1" applyBorder="1" applyAlignment="1">
      <alignment horizontal="right"/>
    </xf>
    <xf numFmtId="20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20" fontId="2" fillId="2" borderId="1" xfId="0" quotePrefix="1" applyNumberFormat="1" applyFont="1" applyFill="1" applyBorder="1"/>
    <xf numFmtId="46" fontId="2" fillId="2" borderId="1" xfId="0" quotePrefix="1" applyNumberFormat="1" applyFont="1" applyFill="1" applyBorder="1"/>
    <xf numFmtId="20" fontId="2" fillId="0" borderId="1" xfId="0" quotePrefix="1" applyNumberFormat="1" applyFont="1" applyBorder="1"/>
    <xf numFmtId="0" fontId="2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20" fontId="2" fillId="0" borderId="1" xfId="0" quotePrefix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74BD-D907-4A88-AC6E-E3A4F980FA4F}">
  <dimension ref="A1:G26"/>
  <sheetViews>
    <sheetView zoomScaleNormal="100" workbookViewId="0">
      <selection sqref="A1:XFD1048576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10" t="s">
        <v>20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3" t="s">
        <v>7</v>
      </c>
      <c r="B4" s="13">
        <v>7</v>
      </c>
      <c r="C4" s="13">
        <v>100</v>
      </c>
      <c r="D4" s="13" t="s">
        <v>8</v>
      </c>
      <c r="E4" s="13" t="s">
        <v>9</v>
      </c>
      <c r="F4" s="23" t="s">
        <v>10</v>
      </c>
      <c r="G4" s="11"/>
    </row>
    <row r="5" spans="1:7" ht="21" x14ac:dyDescent="0.35">
      <c r="A5" s="13"/>
      <c r="B5" s="13"/>
      <c r="C5" s="13"/>
      <c r="D5" s="13"/>
      <c r="E5" s="13" t="s">
        <v>21</v>
      </c>
      <c r="F5" s="23"/>
      <c r="G5" s="11"/>
    </row>
    <row r="6" spans="1:7" ht="21" x14ac:dyDescent="0.35">
      <c r="A6" s="13"/>
      <c r="B6" s="13"/>
      <c r="C6" s="13"/>
      <c r="D6" s="13"/>
      <c r="E6" s="13" t="s">
        <v>11</v>
      </c>
      <c r="F6" s="23"/>
      <c r="G6" s="11">
        <v>700</v>
      </c>
    </row>
    <row r="7" spans="1:7" ht="21" x14ac:dyDescent="0.35">
      <c r="A7" s="13"/>
      <c r="B7" s="13"/>
      <c r="C7" s="13"/>
      <c r="D7" s="13"/>
      <c r="E7" s="13" t="s">
        <v>12</v>
      </c>
      <c r="F7" s="23"/>
      <c r="G7" s="11"/>
    </row>
    <row r="8" spans="1:7" ht="21" x14ac:dyDescent="0.35">
      <c r="A8" s="13"/>
      <c r="B8" s="13"/>
      <c r="C8" s="13"/>
      <c r="D8" s="13"/>
      <c r="E8" s="13" t="s">
        <v>22</v>
      </c>
      <c r="F8" s="23"/>
      <c r="G8" s="11"/>
    </row>
    <row r="9" spans="1:7" ht="21" x14ac:dyDescent="0.35">
      <c r="A9" s="13"/>
      <c r="B9" s="13"/>
      <c r="C9" s="13"/>
      <c r="D9" s="13"/>
      <c r="E9" s="13" t="s">
        <v>24</v>
      </c>
      <c r="F9" s="23"/>
      <c r="G9" s="11"/>
    </row>
    <row r="10" spans="1:7" ht="21" x14ac:dyDescent="0.35">
      <c r="A10" s="13"/>
      <c r="B10" s="13"/>
      <c r="C10" s="13"/>
      <c r="D10" s="13"/>
      <c r="E10" s="13" t="s">
        <v>23</v>
      </c>
      <c r="F10" s="23"/>
      <c r="G10" s="11"/>
    </row>
    <row r="11" spans="1:7" ht="21" x14ac:dyDescent="0.35">
      <c r="A11" s="11"/>
      <c r="B11" s="11"/>
      <c r="C11" s="11"/>
      <c r="D11" s="11"/>
      <c r="E11" s="11"/>
      <c r="F11" s="11"/>
      <c r="G11" s="11"/>
    </row>
    <row r="12" spans="1:7" ht="21" x14ac:dyDescent="0.35">
      <c r="A12" s="13" t="s">
        <v>13</v>
      </c>
      <c r="B12" s="13">
        <v>4</v>
      </c>
      <c r="C12" s="13">
        <v>125</v>
      </c>
      <c r="D12" s="30">
        <v>9.0277777777777776E-2</v>
      </c>
      <c r="E12" s="13" t="s">
        <v>25</v>
      </c>
      <c r="F12" s="23" t="s">
        <v>10</v>
      </c>
      <c r="G12" s="11"/>
    </row>
    <row r="13" spans="1:7" ht="21" x14ac:dyDescent="0.35">
      <c r="A13" s="13"/>
      <c r="B13" s="13">
        <v>4</v>
      </c>
      <c r="C13" s="13">
        <v>125</v>
      </c>
      <c r="D13" s="30">
        <v>9.0277777777777776E-2</v>
      </c>
      <c r="E13" s="13" t="s">
        <v>26</v>
      </c>
      <c r="F13" s="23"/>
      <c r="G13" s="11">
        <v>1250</v>
      </c>
    </row>
    <row r="14" spans="1:7" ht="21" x14ac:dyDescent="0.35">
      <c r="A14" s="13"/>
      <c r="B14" s="13">
        <v>2</v>
      </c>
      <c r="C14" s="13">
        <v>125</v>
      </c>
      <c r="D14" s="30">
        <v>9.0277777777777776E-2</v>
      </c>
      <c r="E14" s="13" t="s">
        <v>27</v>
      </c>
      <c r="F14" s="23"/>
      <c r="G14" s="11"/>
    </row>
    <row r="15" spans="1:7" ht="21" x14ac:dyDescent="0.35">
      <c r="A15" s="11"/>
      <c r="B15" s="11"/>
      <c r="C15" s="11"/>
      <c r="D15" s="11"/>
      <c r="E15" s="11"/>
      <c r="F15" s="11"/>
      <c r="G15" s="11"/>
    </row>
    <row r="16" spans="1:7" ht="21" x14ac:dyDescent="0.35">
      <c r="A16" s="13" t="s">
        <v>16</v>
      </c>
      <c r="B16" s="13">
        <v>1</v>
      </c>
      <c r="C16" s="13">
        <v>100</v>
      </c>
      <c r="D16" s="30">
        <v>6.9444444444444434E-2</v>
      </c>
      <c r="E16" s="13" t="s">
        <v>17</v>
      </c>
      <c r="F16" s="23" t="s">
        <v>15</v>
      </c>
      <c r="G16" s="11"/>
    </row>
    <row r="17" spans="1:7" ht="21" x14ac:dyDescent="0.35">
      <c r="A17" s="13"/>
      <c r="B17" s="13">
        <v>1</v>
      </c>
      <c r="C17" s="13">
        <v>100</v>
      </c>
      <c r="D17" s="30">
        <v>6.5972222222222224E-2</v>
      </c>
      <c r="E17" s="13" t="s">
        <v>28</v>
      </c>
      <c r="F17" s="23"/>
      <c r="G17" s="11">
        <v>1350</v>
      </c>
    </row>
    <row r="18" spans="1:7" ht="21" x14ac:dyDescent="0.35">
      <c r="A18" s="13"/>
      <c r="B18" s="13">
        <v>1</v>
      </c>
      <c r="C18" s="13">
        <v>100</v>
      </c>
      <c r="D18" s="31">
        <v>6.25E-2</v>
      </c>
      <c r="E18" s="13" t="s">
        <v>29</v>
      </c>
      <c r="F18" s="23"/>
      <c r="G18" s="11"/>
    </row>
    <row r="19" spans="1:7" ht="21" x14ac:dyDescent="0.35">
      <c r="A19" s="13"/>
      <c r="B19" s="13">
        <v>1</v>
      </c>
      <c r="C19" s="13">
        <v>150</v>
      </c>
      <c r="D19" s="31">
        <v>0.10416666666666667</v>
      </c>
      <c r="E19" s="13" t="s">
        <v>30</v>
      </c>
      <c r="F19" s="23"/>
      <c r="G19" s="11"/>
    </row>
    <row r="20" spans="1:7" ht="21" x14ac:dyDescent="0.35">
      <c r="A20" s="11"/>
      <c r="B20" s="11"/>
      <c r="C20" s="11"/>
      <c r="D20" s="11"/>
      <c r="E20" s="11"/>
      <c r="F20" s="11"/>
      <c r="G20" s="11"/>
    </row>
    <row r="21" spans="1:7" ht="21" x14ac:dyDescent="0.35">
      <c r="A21" s="13" t="s">
        <v>18</v>
      </c>
      <c r="B21" s="13">
        <v>1</v>
      </c>
      <c r="C21" s="13">
        <v>50</v>
      </c>
      <c r="D21" s="30">
        <v>4.1666666666666664E-2</v>
      </c>
      <c r="E21" s="13" t="s">
        <v>31</v>
      </c>
      <c r="F21" s="23" t="s">
        <v>33</v>
      </c>
      <c r="G21" s="11"/>
    </row>
    <row r="22" spans="1:7" ht="21" x14ac:dyDescent="0.35">
      <c r="A22" s="13"/>
      <c r="B22" s="13">
        <v>1</v>
      </c>
      <c r="C22" s="13">
        <v>50</v>
      </c>
      <c r="D22" s="30">
        <v>4.1666666666666664E-2</v>
      </c>
      <c r="E22" s="13" t="s">
        <v>29</v>
      </c>
      <c r="F22" s="23"/>
      <c r="G22" s="11">
        <v>1050</v>
      </c>
    </row>
    <row r="23" spans="1:7" ht="21" x14ac:dyDescent="0.35">
      <c r="A23" s="13"/>
      <c r="B23" s="13">
        <v>2</v>
      </c>
      <c r="C23" s="13">
        <v>25</v>
      </c>
      <c r="D23" s="30" t="s">
        <v>32</v>
      </c>
      <c r="E23" s="13" t="s">
        <v>34</v>
      </c>
      <c r="F23" s="23"/>
      <c r="G23" s="11"/>
    </row>
    <row r="24" spans="1:7" ht="21" x14ac:dyDescent="0.35">
      <c r="A24" s="13"/>
      <c r="B24" s="13"/>
      <c r="C24" s="13"/>
      <c r="D24" s="13"/>
      <c r="E24" s="13"/>
      <c r="F24" s="23"/>
      <c r="G24" s="11"/>
    </row>
    <row r="25" spans="1:7" x14ac:dyDescent="0.25">
      <c r="A25" s="26"/>
      <c r="B25" s="26"/>
      <c r="C25" s="26"/>
      <c r="D25" s="26"/>
      <c r="E25" s="26"/>
      <c r="F25" s="26"/>
      <c r="G25" s="26"/>
    </row>
    <row r="26" spans="1:7" ht="21" x14ac:dyDescent="0.35">
      <c r="A26" s="11" t="s">
        <v>19</v>
      </c>
      <c r="B26" s="11"/>
      <c r="C26" s="11"/>
      <c r="D26" s="11"/>
      <c r="E26" s="11"/>
      <c r="F26" s="11"/>
      <c r="G26" s="12">
        <f>SUM(G6:G22)</f>
        <v>4350</v>
      </c>
    </row>
  </sheetData>
  <mergeCells count="5">
    <mergeCell ref="A1:G1"/>
    <mergeCell ref="F4:F10"/>
    <mergeCell ref="F12:F14"/>
    <mergeCell ref="F16:F19"/>
    <mergeCell ref="F21:F24"/>
  </mergeCells>
  <printOptions gridLines="1"/>
  <pageMargins left="0.25" right="0.25" top="0.75" bottom="0.75" header="0.3" footer="0.3"/>
  <pageSetup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623F-BCD2-4F7C-A2E9-65AC2341F549}">
  <dimension ref="A1:G25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159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1</v>
      </c>
      <c r="C5" s="13">
        <v>300</v>
      </c>
      <c r="D5" s="14"/>
      <c r="E5" s="13" t="s">
        <v>104</v>
      </c>
      <c r="F5" s="15"/>
      <c r="G5" s="17"/>
    </row>
    <row r="6" spans="1:7" s="4" customFormat="1" ht="21" x14ac:dyDescent="0.35">
      <c r="A6" s="13"/>
      <c r="B6" s="13">
        <v>2</v>
      </c>
      <c r="C6" s="13">
        <v>150</v>
      </c>
      <c r="D6" s="14"/>
      <c r="E6" s="13" t="s">
        <v>161</v>
      </c>
      <c r="F6" s="15"/>
      <c r="G6" s="17"/>
    </row>
    <row r="7" spans="1:7" s="4" customFormat="1" ht="21" x14ac:dyDescent="0.35">
      <c r="A7" s="13"/>
      <c r="B7" s="13"/>
      <c r="C7" s="13"/>
      <c r="D7" s="14"/>
      <c r="E7" s="13" t="s">
        <v>162</v>
      </c>
      <c r="F7" s="15"/>
      <c r="G7" s="17">
        <v>900</v>
      </c>
    </row>
    <row r="8" spans="1:7" s="4" customFormat="1" ht="21" x14ac:dyDescent="0.35">
      <c r="A8" s="13"/>
      <c r="B8" s="13">
        <v>6</v>
      </c>
      <c r="C8" s="13">
        <v>50</v>
      </c>
      <c r="D8" s="14"/>
      <c r="E8" s="13" t="s">
        <v>164</v>
      </c>
      <c r="F8" s="15"/>
      <c r="G8" s="17"/>
    </row>
    <row r="9" spans="1:7" s="4" customFormat="1" ht="21" x14ac:dyDescent="0.35">
      <c r="A9" s="13"/>
      <c r="B9" s="13"/>
      <c r="C9" s="13"/>
      <c r="D9" s="14"/>
      <c r="E9" s="13" t="s">
        <v>165</v>
      </c>
      <c r="F9" s="15"/>
      <c r="G9" s="17"/>
    </row>
    <row r="10" spans="1:7" s="3" customFormat="1" ht="21" x14ac:dyDescent="0.35">
      <c r="A10" s="13"/>
      <c r="B10" s="13"/>
      <c r="C10" s="13"/>
      <c r="D10" s="14" t="s">
        <v>163</v>
      </c>
      <c r="E10" s="13"/>
      <c r="F10" s="15"/>
      <c r="G10" s="17"/>
    </row>
    <row r="11" spans="1:7" s="4" customFormat="1" ht="21" x14ac:dyDescent="0.35">
      <c r="A11" s="13"/>
      <c r="B11" s="18"/>
      <c r="C11" s="13" t="s">
        <v>63</v>
      </c>
      <c r="D11" s="19" t="s">
        <v>166</v>
      </c>
      <c r="E11" s="13"/>
      <c r="F11" s="15"/>
      <c r="G11" s="20"/>
    </row>
    <row r="12" spans="1:7" ht="21" x14ac:dyDescent="0.35">
      <c r="A12" s="11"/>
      <c r="B12" s="11"/>
      <c r="C12" s="11"/>
      <c r="D12" s="21"/>
      <c r="E12" s="11"/>
      <c r="F12" s="11"/>
      <c r="G12" s="11"/>
    </row>
    <row r="13" spans="1:7" ht="21" x14ac:dyDescent="0.35">
      <c r="A13" s="13" t="s">
        <v>14</v>
      </c>
      <c r="B13" s="13">
        <v>8</v>
      </c>
      <c r="C13" s="13">
        <v>50</v>
      </c>
      <c r="D13" s="22" t="s">
        <v>145</v>
      </c>
      <c r="E13" s="13" t="s">
        <v>168</v>
      </c>
      <c r="F13" s="23" t="s">
        <v>37</v>
      </c>
      <c r="G13" s="11">
        <v>1600</v>
      </c>
    </row>
    <row r="14" spans="1:7" ht="21" x14ac:dyDescent="0.35">
      <c r="A14" s="13"/>
      <c r="B14" s="13"/>
      <c r="C14" s="13"/>
      <c r="D14" s="22"/>
      <c r="E14" s="13" t="s">
        <v>167</v>
      </c>
      <c r="F14" s="23"/>
      <c r="G14" s="11"/>
    </row>
    <row r="15" spans="1:7" ht="21" x14ac:dyDescent="0.35">
      <c r="A15" s="13"/>
      <c r="B15" s="13"/>
      <c r="C15" s="13" t="s">
        <v>63</v>
      </c>
      <c r="D15" s="22" t="s">
        <v>170</v>
      </c>
      <c r="E15" s="18"/>
      <c r="F15" s="23"/>
      <c r="G15" s="11"/>
    </row>
    <row r="16" spans="1:7" ht="21" x14ac:dyDescent="0.35">
      <c r="A16" s="11"/>
      <c r="B16" s="11"/>
      <c r="C16" s="11"/>
      <c r="D16" s="21"/>
      <c r="E16" s="11"/>
      <c r="F16" s="11"/>
      <c r="G16" s="11"/>
    </row>
    <row r="17" spans="1:7" ht="21" x14ac:dyDescent="0.35">
      <c r="A17" s="13" t="s">
        <v>16</v>
      </c>
      <c r="B17" s="13">
        <v>4</v>
      </c>
      <c r="C17" s="13" t="s">
        <v>116</v>
      </c>
      <c r="D17" s="19" t="s">
        <v>169</v>
      </c>
      <c r="E17" s="13" t="s">
        <v>171</v>
      </c>
      <c r="F17" s="23" t="s">
        <v>15</v>
      </c>
      <c r="G17" s="11"/>
    </row>
    <row r="18" spans="1:7" ht="21" x14ac:dyDescent="0.35">
      <c r="A18" s="13"/>
      <c r="B18" s="13"/>
      <c r="C18" s="13"/>
      <c r="D18" s="19">
        <v>0.1111111111111111</v>
      </c>
      <c r="E18" s="13"/>
      <c r="F18" s="23"/>
      <c r="G18" s="11">
        <v>2400</v>
      </c>
    </row>
    <row r="19" spans="1:7" ht="21" x14ac:dyDescent="0.35">
      <c r="A19" s="13"/>
      <c r="B19" s="13"/>
      <c r="C19" s="13"/>
      <c r="D19" s="19">
        <v>0.1076388888888889</v>
      </c>
      <c r="E19" s="13"/>
      <c r="F19" s="23"/>
      <c r="G19" s="11">
        <v>2100</v>
      </c>
    </row>
    <row r="20" spans="1:7" ht="21" x14ac:dyDescent="0.35">
      <c r="A20" s="13"/>
      <c r="B20" s="13"/>
      <c r="C20" s="13"/>
      <c r="D20" s="19">
        <v>0.10416666666666667</v>
      </c>
      <c r="E20" s="13"/>
      <c r="F20" s="23"/>
      <c r="G20" s="11">
        <v>1800</v>
      </c>
    </row>
    <row r="21" spans="1:7" ht="21" x14ac:dyDescent="0.35">
      <c r="A21" s="13"/>
      <c r="B21" s="13"/>
      <c r="C21" s="13" t="s">
        <v>63</v>
      </c>
      <c r="D21" s="19" t="s">
        <v>172</v>
      </c>
      <c r="E21" s="13"/>
      <c r="F21" s="34"/>
      <c r="G21" s="11"/>
    </row>
    <row r="22" spans="1:7" ht="21" x14ac:dyDescent="0.35">
      <c r="A22" s="11"/>
      <c r="B22" s="11"/>
      <c r="C22" s="11"/>
      <c r="D22" s="21"/>
      <c r="E22" s="11"/>
      <c r="F22" s="11"/>
      <c r="G22" s="11"/>
    </row>
    <row r="23" spans="1:7" ht="21" x14ac:dyDescent="0.35">
      <c r="A23" s="11"/>
      <c r="B23" s="11"/>
      <c r="C23" s="11" t="s">
        <v>64</v>
      </c>
      <c r="D23" s="28" t="s">
        <v>173</v>
      </c>
      <c r="E23" s="11" t="s">
        <v>65</v>
      </c>
      <c r="F23" s="27"/>
      <c r="G23" s="12">
        <f>G7+G13+G18</f>
        <v>4900</v>
      </c>
    </row>
    <row r="24" spans="1:7" ht="21" x14ac:dyDescent="0.35">
      <c r="A24" s="11"/>
      <c r="B24" s="11"/>
      <c r="C24" s="11"/>
      <c r="D24" s="11"/>
      <c r="E24" s="11"/>
      <c r="F24" s="11"/>
      <c r="G24" s="29">
        <f>G7+G13+G19</f>
        <v>4600</v>
      </c>
    </row>
    <row r="25" spans="1:7" ht="21" x14ac:dyDescent="0.35">
      <c r="A25" s="11" t="s">
        <v>38</v>
      </c>
      <c r="B25" s="11"/>
      <c r="C25" s="11"/>
      <c r="D25" s="11"/>
      <c r="E25" s="11"/>
      <c r="F25" s="11"/>
      <c r="G25" s="12">
        <f>G7+G13+G20</f>
        <v>4300</v>
      </c>
    </row>
  </sheetData>
  <mergeCells count="3">
    <mergeCell ref="A1:G1"/>
    <mergeCell ref="F13:F15"/>
    <mergeCell ref="F17:F20"/>
  </mergeCells>
  <printOptions gridLines="1"/>
  <pageMargins left="0.25" right="0.25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97D78-AADB-4B69-80BB-155278041FE6}">
  <dimension ref="A1:N37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3" bestFit="1" customWidth="1"/>
    <col min="12" max="13" width="9.140625" style="6"/>
  </cols>
  <sheetData>
    <row r="1" spans="1:14" ht="21" x14ac:dyDescent="0.35">
      <c r="A1" s="10" t="s">
        <v>193</v>
      </c>
      <c r="B1" s="10"/>
      <c r="C1" s="10"/>
      <c r="D1" s="10"/>
      <c r="E1" s="10"/>
      <c r="F1" s="10"/>
      <c r="G1" s="10"/>
    </row>
    <row r="2" spans="1:14" ht="21" x14ac:dyDescent="0.35">
      <c r="A2" s="11"/>
      <c r="B2" s="11"/>
      <c r="C2" s="11"/>
      <c r="D2" s="21"/>
      <c r="E2" s="11"/>
      <c r="F2" s="11"/>
      <c r="G2" s="11"/>
    </row>
    <row r="3" spans="1:14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14" ht="21" x14ac:dyDescent="0.35">
      <c r="A4" s="13" t="s">
        <v>7</v>
      </c>
      <c r="B4" s="13">
        <v>1</v>
      </c>
      <c r="C4" s="13">
        <v>200</v>
      </c>
      <c r="D4" s="14" t="s">
        <v>194</v>
      </c>
      <c r="E4" s="13" t="s">
        <v>195</v>
      </c>
      <c r="F4" s="23" t="s">
        <v>10</v>
      </c>
      <c r="G4" s="11"/>
    </row>
    <row r="5" spans="1:14" ht="21" x14ac:dyDescent="0.35">
      <c r="A5" s="13"/>
      <c r="B5" s="13">
        <v>1</v>
      </c>
      <c r="C5" s="13">
        <v>150</v>
      </c>
      <c r="D5" s="14"/>
      <c r="E5" s="13" t="s">
        <v>21</v>
      </c>
      <c r="F5" s="23"/>
      <c r="G5" s="11">
        <v>500</v>
      </c>
    </row>
    <row r="6" spans="1:14" ht="21" x14ac:dyDescent="0.35">
      <c r="A6" s="13"/>
      <c r="B6" s="13">
        <v>1</v>
      </c>
      <c r="C6" s="13">
        <v>100</v>
      </c>
      <c r="D6" s="14"/>
      <c r="E6" s="13" t="s">
        <v>196</v>
      </c>
      <c r="F6" s="23"/>
      <c r="G6" s="11"/>
    </row>
    <row r="7" spans="1:14" ht="21.75" customHeight="1" x14ac:dyDescent="0.35">
      <c r="A7" s="13"/>
      <c r="B7" s="13">
        <v>1</v>
      </c>
      <c r="C7" s="13">
        <v>50</v>
      </c>
      <c r="D7" s="14"/>
      <c r="E7" s="13" t="s">
        <v>197</v>
      </c>
      <c r="F7" s="23"/>
      <c r="G7" s="11"/>
    </row>
    <row r="8" spans="1:14" ht="21" x14ac:dyDescent="0.35">
      <c r="A8" s="13"/>
      <c r="B8" s="13" t="s">
        <v>63</v>
      </c>
      <c r="C8" s="13"/>
      <c r="D8" s="19" t="s">
        <v>150</v>
      </c>
      <c r="E8" s="13"/>
      <c r="F8" s="34"/>
      <c r="G8" s="11"/>
    </row>
    <row r="9" spans="1:14" ht="21" x14ac:dyDescent="0.35">
      <c r="A9" s="11"/>
      <c r="B9" s="11"/>
      <c r="C9" s="11"/>
      <c r="D9" s="21"/>
      <c r="E9" s="11"/>
      <c r="F9" s="11"/>
      <c r="G9" s="11"/>
    </row>
    <row r="10" spans="1:14" ht="21" x14ac:dyDescent="0.35">
      <c r="A10" s="13" t="s">
        <v>200</v>
      </c>
      <c r="B10" s="13">
        <v>4</v>
      </c>
      <c r="C10" s="13">
        <v>50</v>
      </c>
      <c r="D10" s="19" t="s">
        <v>145</v>
      </c>
      <c r="E10" s="13" t="s">
        <v>198</v>
      </c>
      <c r="F10" s="23" t="s">
        <v>10</v>
      </c>
      <c r="G10" s="11"/>
    </row>
    <row r="11" spans="1:14" ht="21" x14ac:dyDescent="0.35">
      <c r="A11" s="13"/>
      <c r="B11" s="13">
        <v>4</v>
      </c>
      <c r="C11" s="13">
        <v>50</v>
      </c>
      <c r="D11" s="19" t="s">
        <v>131</v>
      </c>
      <c r="E11" s="13" t="s">
        <v>199</v>
      </c>
      <c r="F11" s="23"/>
      <c r="G11" s="11">
        <v>600</v>
      </c>
    </row>
    <row r="12" spans="1:14" ht="21" x14ac:dyDescent="0.35">
      <c r="A12" s="13"/>
      <c r="B12" s="13">
        <v>4</v>
      </c>
      <c r="C12" s="13">
        <v>50</v>
      </c>
      <c r="D12" s="19" t="s">
        <v>201</v>
      </c>
      <c r="E12" s="13" t="s">
        <v>202</v>
      </c>
      <c r="F12" s="23"/>
      <c r="G12" s="11"/>
    </row>
    <row r="13" spans="1:14" ht="21" x14ac:dyDescent="0.35">
      <c r="A13" s="13"/>
      <c r="B13" s="13" t="s">
        <v>63</v>
      </c>
      <c r="C13" s="13"/>
      <c r="D13" s="19" t="s">
        <v>203</v>
      </c>
      <c r="E13" s="13"/>
      <c r="F13" s="34"/>
      <c r="G13" s="11"/>
    </row>
    <row r="14" spans="1:14" ht="21" x14ac:dyDescent="0.35">
      <c r="A14" s="11"/>
      <c r="B14" s="11"/>
      <c r="C14" s="11"/>
      <c r="D14" s="21"/>
      <c r="E14" s="11"/>
      <c r="F14" s="11"/>
      <c r="G14" s="11"/>
    </row>
    <row r="15" spans="1:14" ht="21" x14ac:dyDescent="0.35">
      <c r="A15" s="13" t="s">
        <v>14</v>
      </c>
      <c r="B15" s="13">
        <v>5</v>
      </c>
      <c r="C15" s="13">
        <v>75</v>
      </c>
      <c r="D15" s="31">
        <v>5.2083333333333336E-2</v>
      </c>
      <c r="E15" s="13" t="s">
        <v>207</v>
      </c>
      <c r="F15" s="23" t="s">
        <v>59</v>
      </c>
      <c r="G15" s="11"/>
      <c r="N15" s="6"/>
    </row>
    <row r="16" spans="1:14" ht="21" x14ac:dyDescent="0.35">
      <c r="A16" s="13"/>
      <c r="B16" s="13"/>
      <c r="C16" s="13"/>
      <c r="D16" s="31"/>
      <c r="E16" s="13" t="s">
        <v>206</v>
      </c>
      <c r="F16" s="23"/>
      <c r="G16" s="11"/>
      <c r="N16" s="6"/>
    </row>
    <row r="17" spans="1:14" ht="21" x14ac:dyDescent="0.35">
      <c r="A17" s="13"/>
      <c r="B17" s="13"/>
      <c r="C17" s="13"/>
      <c r="D17" s="31"/>
      <c r="E17" s="13" t="s">
        <v>205</v>
      </c>
      <c r="F17" s="23"/>
      <c r="G17" s="11">
        <v>1150</v>
      </c>
      <c r="N17" s="6"/>
    </row>
    <row r="18" spans="1:14" ht="21" x14ac:dyDescent="0.35">
      <c r="A18" s="13"/>
      <c r="B18" s="13"/>
      <c r="C18" s="13"/>
      <c r="D18" s="31"/>
      <c r="E18" s="13" t="s">
        <v>204</v>
      </c>
      <c r="F18" s="23"/>
      <c r="G18" s="11"/>
      <c r="N18" s="6"/>
    </row>
    <row r="19" spans="1:14" ht="21" x14ac:dyDescent="0.35">
      <c r="A19" s="13"/>
      <c r="B19" s="13"/>
      <c r="C19" s="13"/>
      <c r="D19" s="31"/>
      <c r="E19" s="13" t="s">
        <v>208</v>
      </c>
      <c r="F19" s="23"/>
      <c r="G19" s="11"/>
      <c r="N19" s="6"/>
    </row>
    <row r="20" spans="1:14" ht="21" x14ac:dyDescent="0.35">
      <c r="A20" s="13"/>
      <c r="B20" s="13">
        <v>2</v>
      </c>
      <c r="C20" s="13">
        <v>100</v>
      </c>
      <c r="D20" s="19">
        <v>6.9444444444444434E-2</v>
      </c>
      <c r="E20" s="13" t="s">
        <v>249</v>
      </c>
      <c r="F20" s="23"/>
      <c r="G20" s="11"/>
      <c r="N20" s="6"/>
    </row>
    <row r="21" spans="1:14" ht="21" x14ac:dyDescent="0.35">
      <c r="A21" s="13"/>
      <c r="B21" s="13" t="s">
        <v>63</v>
      </c>
      <c r="C21" s="13"/>
      <c r="D21" s="19" t="s">
        <v>209</v>
      </c>
      <c r="E21" s="13"/>
      <c r="F21" s="34"/>
      <c r="G21" s="11"/>
    </row>
    <row r="22" spans="1:14" ht="21" x14ac:dyDescent="0.35">
      <c r="A22" s="11"/>
      <c r="B22" s="11"/>
      <c r="C22" s="11"/>
      <c r="D22" s="21"/>
      <c r="E22" s="11"/>
      <c r="F22" s="11"/>
      <c r="G22" s="11"/>
    </row>
    <row r="23" spans="1:14" ht="21" x14ac:dyDescent="0.35">
      <c r="A23" s="13" t="s">
        <v>16</v>
      </c>
      <c r="B23" s="13">
        <v>5</v>
      </c>
      <c r="C23" s="13">
        <v>100</v>
      </c>
      <c r="D23" s="19" t="s">
        <v>210</v>
      </c>
      <c r="E23" s="13" t="s">
        <v>212</v>
      </c>
      <c r="F23" s="23" t="s">
        <v>15</v>
      </c>
      <c r="G23" s="11"/>
    </row>
    <row r="24" spans="1:14" ht="21" x14ac:dyDescent="0.35">
      <c r="A24" s="13"/>
      <c r="B24" s="13"/>
      <c r="C24" s="13"/>
      <c r="D24" s="19" t="s">
        <v>210</v>
      </c>
      <c r="E24" s="13" t="s">
        <v>213</v>
      </c>
      <c r="F24" s="23"/>
      <c r="G24" s="11">
        <v>1500</v>
      </c>
    </row>
    <row r="25" spans="1:14" ht="21" x14ac:dyDescent="0.35">
      <c r="A25" s="13"/>
      <c r="B25" s="13"/>
      <c r="C25" s="13"/>
      <c r="D25" s="19" t="s">
        <v>186</v>
      </c>
      <c r="E25" s="13" t="s">
        <v>214</v>
      </c>
      <c r="F25" s="23"/>
      <c r="G25" s="11"/>
    </row>
    <row r="26" spans="1:14" ht="21" x14ac:dyDescent="0.35">
      <c r="A26" s="13"/>
      <c r="B26" s="13"/>
      <c r="C26" s="13"/>
      <c r="D26" s="19" t="s">
        <v>186</v>
      </c>
      <c r="E26" s="13" t="s">
        <v>215</v>
      </c>
      <c r="F26" s="23"/>
      <c r="G26" s="11"/>
    </row>
    <row r="27" spans="1:14" ht="21" x14ac:dyDescent="0.35">
      <c r="A27" s="13"/>
      <c r="B27" s="13"/>
      <c r="C27" s="13"/>
      <c r="D27" s="19" t="s">
        <v>211</v>
      </c>
      <c r="E27" s="13" t="s">
        <v>208</v>
      </c>
      <c r="F27" s="23"/>
      <c r="G27" s="11"/>
    </row>
    <row r="28" spans="1:14" ht="21" x14ac:dyDescent="0.35">
      <c r="A28" s="13"/>
      <c r="B28" s="13" t="s">
        <v>63</v>
      </c>
      <c r="C28" s="13"/>
      <c r="D28" s="19" t="s">
        <v>216</v>
      </c>
      <c r="E28" s="13"/>
      <c r="F28" s="27"/>
      <c r="G28" s="11"/>
    </row>
    <row r="29" spans="1:14" s="4" customFormat="1" ht="21" x14ac:dyDescent="0.35">
      <c r="A29" s="17"/>
      <c r="B29" s="17"/>
      <c r="C29" s="17"/>
      <c r="D29" s="38"/>
      <c r="E29" s="17"/>
      <c r="F29" s="27"/>
      <c r="G29" s="17"/>
      <c r="L29" s="7"/>
      <c r="M29" s="7"/>
    </row>
    <row r="30" spans="1:14" ht="21" x14ac:dyDescent="0.35">
      <c r="A30" s="13" t="s">
        <v>18</v>
      </c>
      <c r="B30" s="13">
        <v>10</v>
      </c>
      <c r="C30" s="13">
        <v>50</v>
      </c>
      <c r="D30" s="31">
        <v>4.1666666666666664E-2</v>
      </c>
      <c r="E30" s="13" t="s">
        <v>217</v>
      </c>
      <c r="F30" s="23" t="s">
        <v>10</v>
      </c>
      <c r="G30" s="11"/>
    </row>
    <row r="31" spans="1:14" ht="21" x14ac:dyDescent="0.35">
      <c r="A31" s="13"/>
      <c r="B31" s="13"/>
      <c r="C31" s="13"/>
      <c r="D31" s="22"/>
      <c r="E31" s="13" t="s">
        <v>218</v>
      </c>
      <c r="F31" s="23"/>
      <c r="G31" s="11">
        <v>500</v>
      </c>
    </row>
    <row r="32" spans="1:14" ht="21" x14ac:dyDescent="0.35">
      <c r="A32" s="13"/>
      <c r="B32" s="13"/>
      <c r="C32" s="13"/>
      <c r="D32" s="22"/>
      <c r="E32" s="13" t="s">
        <v>219</v>
      </c>
      <c r="F32" s="23"/>
      <c r="G32" s="11"/>
    </row>
    <row r="33" spans="1:7" ht="21" x14ac:dyDescent="0.35">
      <c r="A33" s="13"/>
      <c r="B33" s="13"/>
      <c r="C33" s="13"/>
      <c r="D33" s="22"/>
      <c r="E33" s="13" t="s">
        <v>220</v>
      </c>
      <c r="F33" s="23"/>
      <c r="G33" s="11"/>
    </row>
    <row r="34" spans="1:7" ht="21" x14ac:dyDescent="0.35">
      <c r="A34" s="13"/>
      <c r="B34" s="13" t="s">
        <v>63</v>
      </c>
      <c r="C34" s="13"/>
      <c r="D34" s="19" t="s">
        <v>150</v>
      </c>
      <c r="E34" s="18"/>
      <c r="F34" s="34"/>
      <c r="G34" s="11"/>
    </row>
    <row r="35" spans="1:7" ht="21" x14ac:dyDescent="0.35">
      <c r="A35" s="13"/>
      <c r="B35" s="13" t="s">
        <v>64</v>
      </c>
      <c r="C35" s="13"/>
      <c r="D35" s="19" t="s">
        <v>221</v>
      </c>
      <c r="E35" s="13" t="s">
        <v>65</v>
      </c>
      <c r="F35" s="34"/>
      <c r="G35" s="11"/>
    </row>
    <row r="36" spans="1:7" x14ac:dyDescent="0.25">
      <c r="A36" s="26"/>
      <c r="B36" s="26"/>
      <c r="C36" s="26"/>
      <c r="D36" s="39"/>
      <c r="E36" s="26"/>
      <c r="F36" s="26"/>
      <c r="G36" s="26"/>
    </row>
    <row r="37" spans="1:7" ht="21" x14ac:dyDescent="0.35">
      <c r="A37" s="11" t="s">
        <v>19</v>
      </c>
      <c r="B37" s="11"/>
      <c r="C37" s="11"/>
      <c r="D37" s="21"/>
      <c r="E37" s="11"/>
      <c r="F37" s="11"/>
      <c r="G37" s="12">
        <f>SUM(G4:G31)</f>
        <v>4250</v>
      </c>
    </row>
  </sheetData>
  <mergeCells count="6">
    <mergeCell ref="F30:F33"/>
    <mergeCell ref="A1:G1"/>
    <mergeCell ref="F10:F12"/>
    <mergeCell ref="F15:F20"/>
    <mergeCell ref="F23:F27"/>
    <mergeCell ref="F4:F7"/>
  </mergeCells>
  <printOptions gridLines="1"/>
  <pageMargins left="0.7" right="0.7" top="0.5" bottom="0.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6D7D2-8930-41F0-8AF4-9CB59CAE059C}">
  <dimension ref="A1:G34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250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7</v>
      </c>
      <c r="C5" s="13">
        <v>100</v>
      </c>
      <c r="D5" s="14" t="s">
        <v>194</v>
      </c>
      <c r="E5" s="13" t="s">
        <v>31</v>
      </c>
      <c r="F5" s="15"/>
      <c r="G5" s="17"/>
    </row>
    <row r="6" spans="1:7" s="4" customFormat="1" ht="21" x14ac:dyDescent="0.35">
      <c r="A6" s="13"/>
      <c r="B6" s="13"/>
      <c r="C6" s="13"/>
      <c r="D6" s="14"/>
      <c r="E6" s="13" t="s">
        <v>251</v>
      </c>
      <c r="F6" s="15"/>
      <c r="G6" s="17"/>
    </row>
    <row r="7" spans="1:7" s="4" customFormat="1" ht="21" x14ac:dyDescent="0.35">
      <c r="A7" s="13"/>
      <c r="B7" s="13"/>
      <c r="C7" s="13"/>
      <c r="D7" s="14"/>
      <c r="E7" s="13" t="s">
        <v>29</v>
      </c>
      <c r="F7" s="15"/>
      <c r="G7" s="17"/>
    </row>
    <row r="8" spans="1:7" s="4" customFormat="1" ht="21" x14ac:dyDescent="0.35">
      <c r="A8" s="13"/>
      <c r="B8" s="13"/>
      <c r="C8" s="13"/>
      <c r="D8" s="14"/>
      <c r="E8" s="13" t="s">
        <v>36</v>
      </c>
      <c r="F8" s="15"/>
      <c r="G8" s="17">
        <v>700</v>
      </c>
    </row>
    <row r="9" spans="1:7" s="4" customFormat="1" ht="21" x14ac:dyDescent="0.35">
      <c r="A9" s="13"/>
      <c r="B9" s="13"/>
      <c r="C9" s="13"/>
      <c r="D9" s="14"/>
      <c r="E9" s="13" t="s">
        <v>261</v>
      </c>
      <c r="F9" s="15"/>
      <c r="G9" s="17"/>
    </row>
    <row r="10" spans="1:7" s="4" customFormat="1" ht="21" x14ac:dyDescent="0.35">
      <c r="A10" s="13"/>
      <c r="B10" s="13"/>
      <c r="C10" s="13"/>
      <c r="D10" s="14"/>
      <c r="E10" s="13" t="s">
        <v>262</v>
      </c>
      <c r="F10" s="15"/>
      <c r="G10" s="17"/>
    </row>
    <row r="11" spans="1:7" s="4" customFormat="1" ht="21" x14ac:dyDescent="0.35">
      <c r="A11" s="13"/>
      <c r="B11" s="13"/>
      <c r="C11" s="13"/>
      <c r="D11" s="14"/>
      <c r="E11" s="13" t="s">
        <v>263</v>
      </c>
      <c r="F11" s="15"/>
      <c r="G11" s="17"/>
    </row>
    <row r="12" spans="1:7" s="4" customFormat="1" ht="21" x14ac:dyDescent="0.35">
      <c r="A12" s="13"/>
      <c r="B12" s="18"/>
      <c r="C12" s="13" t="s">
        <v>63</v>
      </c>
      <c r="D12" s="19" t="s">
        <v>264</v>
      </c>
      <c r="E12" s="13"/>
      <c r="F12" s="15"/>
      <c r="G12" s="20"/>
    </row>
    <row r="13" spans="1:7" ht="21" x14ac:dyDescent="0.35">
      <c r="A13" s="11"/>
      <c r="B13" s="11"/>
      <c r="C13" s="11"/>
      <c r="D13" s="21"/>
      <c r="E13" s="11"/>
      <c r="F13" s="11"/>
      <c r="G13" s="11"/>
    </row>
    <row r="14" spans="1:7" ht="21" x14ac:dyDescent="0.35">
      <c r="A14" s="13" t="s">
        <v>200</v>
      </c>
      <c r="B14" s="13">
        <v>12</v>
      </c>
      <c r="C14" s="13">
        <v>50</v>
      </c>
      <c r="D14" s="22" t="s">
        <v>175</v>
      </c>
      <c r="E14" s="13" t="s">
        <v>266</v>
      </c>
      <c r="F14" s="23" t="s">
        <v>10</v>
      </c>
      <c r="G14" s="11"/>
    </row>
    <row r="15" spans="1:7" ht="21" x14ac:dyDescent="0.35">
      <c r="A15" s="13"/>
      <c r="B15" s="13"/>
      <c r="C15" s="13"/>
      <c r="D15" s="22" t="s">
        <v>145</v>
      </c>
      <c r="E15" s="13" t="s">
        <v>265</v>
      </c>
      <c r="F15" s="23"/>
      <c r="G15" s="11">
        <v>600</v>
      </c>
    </row>
    <row r="16" spans="1:7" ht="21" x14ac:dyDescent="0.35">
      <c r="A16" s="13"/>
      <c r="B16" s="13"/>
      <c r="C16" s="13" t="s">
        <v>63</v>
      </c>
      <c r="D16" s="22" t="s">
        <v>87</v>
      </c>
      <c r="E16" s="18"/>
      <c r="F16" s="23"/>
      <c r="G16" s="11"/>
    </row>
    <row r="17" spans="1:7" ht="21" x14ac:dyDescent="0.35">
      <c r="A17" s="11"/>
      <c r="B17" s="11"/>
      <c r="C17" s="11"/>
      <c r="D17" s="21"/>
      <c r="E17" s="11"/>
      <c r="F17" s="11"/>
      <c r="G17" s="11"/>
    </row>
    <row r="18" spans="1:7" ht="21" x14ac:dyDescent="0.35">
      <c r="A18" s="13" t="s">
        <v>14</v>
      </c>
      <c r="B18" s="13">
        <v>4</v>
      </c>
      <c r="C18" s="13">
        <v>75</v>
      </c>
      <c r="D18" s="19" t="s">
        <v>124</v>
      </c>
      <c r="E18" s="13" t="s">
        <v>267</v>
      </c>
      <c r="F18" s="23" t="s">
        <v>15</v>
      </c>
      <c r="G18" s="11"/>
    </row>
    <row r="19" spans="1:7" ht="21" x14ac:dyDescent="0.35">
      <c r="A19" s="13" t="s">
        <v>274</v>
      </c>
      <c r="B19" s="13"/>
      <c r="C19" s="13"/>
      <c r="D19" s="19"/>
      <c r="E19" s="13" t="s">
        <v>268</v>
      </c>
      <c r="F19" s="23"/>
      <c r="G19" s="11"/>
    </row>
    <row r="20" spans="1:7" ht="21" x14ac:dyDescent="0.35">
      <c r="A20" s="13"/>
      <c r="B20" s="13"/>
      <c r="C20" s="13"/>
      <c r="D20" s="19"/>
      <c r="E20" s="13" t="s">
        <v>269</v>
      </c>
      <c r="F20" s="23"/>
      <c r="G20" s="11"/>
    </row>
    <row r="21" spans="1:7" ht="21" x14ac:dyDescent="0.35">
      <c r="A21" s="13"/>
      <c r="B21" s="13"/>
      <c r="C21" s="13"/>
      <c r="D21" s="19"/>
      <c r="E21" s="13" t="s">
        <v>270</v>
      </c>
      <c r="F21" s="23"/>
      <c r="G21" s="11">
        <v>1500</v>
      </c>
    </row>
    <row r="22" spans="1:7" ht="21" x14ac:dyDescent="0.35">
      <c r="A22" s="13"/>
      <c r="B22" s="13"/>
      <c r="C22" s="13"/>
      <c r="D22" s="19" t="s">
        <v>99</v>
      </c>
      <c r="E22" s="13"/>
      <c r="F22" s="23"/>
      <c r="G22" s="11"/>
    </row>
    <row r="23" spans="1:7" ht="21" x14ac:dyDescent="0.35">
      <c r="A23" s="13"/>
      <c r="B23" s="13">
        <v>2</v>
      </c>
      <c r="C23" s="13">
        <v>100</v>
      </c>
      <c r="D23" s="19">
        <v>7.6388888888888895E-2</v>
      </c>
      <c r="E23" s="13" t="s">
        <v>271</v>
      </c>
      <c r="F23" s="23"/>
      <c r="G23" s="11"/>
    </row>
    <row r="24" spans="1:7" ht="21" x14ac:dyDescent="0.35">
      <c r="A24" s="13"/>
      <c r="B24" s="13"/>
      <c r="C24" s="13"/>
      <c r="D24" s="19"/>
      <c r="E24" s="13" t="s">
        <v>272</v>
      </c>
      <c r="F24" s="23"/>
      <c r="G24" s="11"/>
    </row>
    <row r="25" spans="1:7" ht="21" x14ac:dyDescent="0.35">
      <c r="A25" s="13"/>
      <c r="B25" s="13"/>
      <c r="C25" s="13" t="s">
        <v>63</v>
      </c>
      <c r="D25" s="19" t="s">
        <v>273</v>
      </c>
      <c r="E25" s="13"/>
      <c r="F25" s="34"/>
      <c r="G25" s="11"/>
    </row>
    <row r="26" spans="1:7" s="4" customFormat="1" ht="21" x14ac:dyDescent="0.35">
      <c r="A26" s="17"/>
      <c r="B26" s="17"/>
      <c r="C26" s="17"/>
      <c r="D26" s="41"/>
      <c r="E26" s="17"/>
      <c r="F26" s="42"/>
      <c r="G26" s="17"/>
    </row>
    <row r="27" spans="1:7" ht="21" x14ac:dyDescent="0.35">
      <c r="A27" s="13" t="s">
        <v>257</v>
      </c>
      <c r="B27" s="13">
        <v>1</v>
      </c>
      <c r="C27" s="13">
        <v>125</v>
      </c>
      <c r="D27" s="19" t="s">
        <v>181</v>
      </c>
      <c r="E27" s="13" t="s">
        <v>275</v>
      </c>
      <c r="F27" s="23" t="s">
        <v>59</v>
      </c>
      <c r="G27" s="11"/>
    </row>
    <row r="28" spans="1:7" ht="21" x14ac:dyDescent="0.35">
      <c r="A28" s="13"/>
      <c r="B28" s="13">
        <v>2</v>
      </c>
      <c r="C28" s="13">
        <v>100</v>
      </c>
      <c r="D28" s="19" t="s">
        <v>186</v>
      </c>
      <c r="E28" s="13" t="s">
        <v>29</v>
      </c>
      <c r="F28" s="23"/>
      <c r="G28" s="11">
        <v>1100</v>
      </c>
    </row>
    <row r="29" spans="1:7" ht="21" x14ac:dyDescent="0.35">
      <c r="A29" s="13"/>
      <c r="B29" s="13">
        <v>3</v>
      </c>
      <c r="C29" s="13">
        <v>75</v>
      </c>
      <c r="D29" s="19">
        <v>5.2083333333333336E-2</v>
      </c>
      <c r="E29" s="13" t="s">
        <v>60</v>
      </c>
      <c r="F29" s="23"/>
      <c r="G29" s="11"/>
    </row>
    <row r="30" spans="1:7" ht="21" x14ac:dyDescent="0.35">
      <c r="A30" s="13"/>
      <c r="B30" s="13"/>
      <c r="C30" s="13" t="s">
        <v>63</v>
      </c>
      <c r="D30" s="19" t="s">
        <v>276</v>
      </c>
      <c r="E30" s="13"/>
      <c r="F30" s="34"/>
      <c r="G30" s="11"/>
    </row>
    <row r="31" spans="1:7" ht="21" x14ac:dyDescent="0.35">
      <c r="A31" s="11"/>
      <c r="B31" s="11"/>
      <c r="C31" s="11"/>
      <c r="D31" s="21"/>
      <c r="E31" s="11"/>
      <c r="F31" s="11"/>
      <c r="G31" s="11"/>
    </row>
    <row r="32" spans="1:7" ht="21" x14ac:dyDescent="0.35">
      <c r="A32" s="11"/>
      <c r="B32" s="11"/>
      <c r="C32" s="11" t="s">
        <v>64</v>
      </c>
      <c r="D32" s="28" t="s">
        <v>277</v>
      </c>
      <c r="E32" s="11" t="s">
        <v>65</v>
      </c>
      <c r="F32" s="27"/>
      <c r="G32" s="12">
        <f>SUM(G8:G31)</f>
        <v>3900</v>
      </c>
    </row>
    <row r="33" spans="1:7" ht="21" x14ac:dyDescent="0.35">
      <c r="A33" s="11"/>
      <c r="B33" s="11"/>
      <c r="C33" s="11"/>
      <c r="D33" s="11"/>
      <c r="E33" s="11"/>
      <c r="F33" s="11"/>
      <c r="G33" s="29"/>
    </row>
    <row r="34" spans="1:7" ht="21" x14ac:dyDescent="0.35">
      <c r="A34" s="11" t="s">
        <v>19</v>
      </c>
      <c r="B34" s="11"/>
      <c r="C34" s="11"/>
      <c r="D34" s="11"/>
      <c r="E34" s="11"/>
      <c r="F34" s="11"/>
      <c r="G34" s="12"/>
    </row>
  </sheetData>
  <mergeCells count="4">
    <mergeCell ref="A1:G1"/>
    <mergeCell ref="F14:F16"/>
    <mergeCell ref="F27:F29"/>
    <mergeCell ref="F18:F24"/>
  </mergeCells>
  <printOptions gridLines="1"/>
  <pageMargins left="0.7" right="0.7" top="0.5" bottom="0.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187A-1DB9-486F-8A64-06C5E413907E}">
  <dimension ref="A1:K26"/>
  <sheetViews>
    <sheetView zoomScaleNormal="100" workbookViewId="0">
      <selection sqref="A1:G26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11" ht="21" x14ac:dyDescent="0.35">
      <c r="A1" s="10" t="s">
        <v>278</v>
      </c>
      <c r="B1" s="10"/>
      <c r="C1" s="10"/>
      <c r="D1" s="10"/>
      <c r="E1" s="10"/>
      <c r="F1" s="10"/>
      <c r="G1" s="10"/>
    </row>
    <row r="2" spans="1:11" ht="21" x14ac:dyDescent="0.35">
      <c r="A2" s="11"/>
      <c r="B2" s="11"/>
      <c r="C2" s="11"/>
      <c r="D2" s="11"/>
      <c r="E2" s="11"/>
      <c r="F2" s="11"/>
      <c r="G2" s="11"/>
    </row>
    <row r="3" spans="1:11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11" ht="21" x14ac:dyDescent="0.35">
      <c r="A4" s="12"/>
      <c r="B4" s="12"/>
      <c r="C4" s="12"/>
      <c r="D4" s="12"/>
      <c r="E4" s="12"/>
      <c r="F4" s="12"/>
      <c r="G4" s="12"/>
    </row>
    <row r="5" spans="1:11" s="4" customFormat="1" ht="21" x14ac:dyDescent="0.35">
      <c r="A5" s="13" t="s">
        <v>7</v>
      </c>
      <c r="B5" s="13">
        <v>1</v>
      </c>
      <c r="C5" s="13">
        <v>300</v>
      </c>
      <c r="D5" s="14" t="s">
        <v>194</v>
      </c>
      <c r="E5" s="13" t="s">
        <v>279</v>
      </c>
      <c r="F5" s="15"/>
      <c r="G5" s="17"/>
    </row>
    <row r="6" spans="1:11" s="4" customFormat="1" ht="21" x14ac:dyDescent="0.35">
      <c r="A6" s="13"/>
      <c r="B6" s="13">
        <v>1</v>
      </c>
      <c r="C6" s="13">
        <v>200</v>
      </c>
      <c r="D6" s="14"/>
      <c r="E6" s="13" t="s">
        <v>251</v>
      </c>
      <c r="F6" s="15"/>
      <c r="G6" s="17">
        <v>600</v>
      </c>
    </row>
    <row r="7" spans="1:11" s="4" customFormat="1" ht="21" x14ac:dyDescent="0.35">
      <c r="A7" s="13"/>
      <c r="B7" s="13">
        <v>1</v>
      </c>
      <c r="C7" s="13">
        <v>100</v>
      </c>
      <c r="D7" s="14"/>
      <c r="E7" s="13" t="s">
        <v>29</v>
      </c>
      <c r="F7" s="15"/>
      <c r="G7" s="17"/>
    </row>
    <row r="8" spans="1:11" s="4" customFormat="1" ht="21" x14ac:dyDescent="0.35">
      <c r="A8" s="13"/>
      <c r="B8" s="18"/>
      <c r="C8" s="13" t="s">
        <v>63</v>
      </c>
      <c r="D8" s="19" t="s">
        <v>224</v>
      </c>
      <c r="E8" s="13"/>
      <c r="F8" s="15"/>
      <c r="G8" s="20"/>
    </row>
    <row r="9" spans="1:11" ht="21" x14ac:dyDescent="0.35">
      <c r="A9" s="11"/>
      <c r="B9" s="11"/>
      <c r="C9" s="11"/>
      <c r="D9" s="21"/>
      <c r="E9" s="11"/>
      <c r="F9" s="11"/>
      <c r="G9" s="11"/>
      <c r="K9" s="4"/>
    </row>
    <row r="10" spans="1:11" ht="21" x14ac:dyDescent="0.35">
      <c r="A10" s="13" t="s">
        <v>200</v>
      </c>
      <c r="B10" s="13">
        <v>10</v>
      </c>
      <c r="C10" s="13">
        <v>50</v>
      </c>
      <c r="D10" s="22" t="s">
        <v>175</v>
      </c>
      <c r="E10" s="13" t="s">
        <v>252</v>
      </c>
      <c r="F10" s="23" t="s">
        <v>10</v>
      </c>
      <c r="G10" s="11"/>
      <c r="K10" s="4"/>
    </row>
    <row r="11" spans="1:11" ht="21" x14ac:dyDescent="0.35">
      <c r="A11" s="13"/>
      <c r="B11" s="13"/>
      <c r="C11" s="13"/>
      <c r="D11" s="22" t="s">
        <v>145</v>
      </c>
      <c r="E11" s="13" t="s">
        <v>253</v>
      </c>
      <c r="F11" s="23"/>
      <c r="G11" s="11">
        <v>500</v>
      </c>
    </row>
    <row r="12" spans="1:11" ht="21" x14ac:dyDescent="0.35">
      <c r="A12" s="13"/>
      <c r="B12" s="13"/>
      <c r="C12" s="13" t="s">
        <v>63</v>
      </c>
      <c r="D12" s="22" t="s">
        <v>259</v>
      </c>
      <c r="E12" s="18"/>
      <c r="F12" s="23"/>
      <c r="G12" s="11"/>
    </row>
    <row r="13" spans="1:11" ht="21" x14ac:dyDescent="0.35">
      <c r="A13" s="11"/>
      <c r="B13" s="11"/>
      <c r="C13" s="11"/>
      <c r="D13" s="21"/>
      <c r="E13" s="11"/>
      <c r="F13" s="11"/>
      <c r="G13" s="11"/>
    </row>
    <row r="14" spans="1:11" ht="21" x14ac:dyDescent="0.35">
      <c r="A14" s="13" t="s">
        <v>14</v>
      </c>
      <c r="B14" s="13">
        <v>1</v>
      </c>
      <c r="C14" s="13">
        <v>300</v>
      </c>
      <c r="D14" s="19" t="s">
        <v>280</v>
      </c>
      <c r="E14" s="13" t="s">
        <v>281</v>
      </c>
      <c r="F14" s="23" t="s">
        <v>15</v>
      </c>
      <c r="G14" s="11"/>
    </row>
    <row r="15" spans="1:11" ht="21" x14ac:dyDescent="0.35">
      <c r="A15" s="13"/>
      <c r="B15" s="13">
        <v>1</v>
      </c>
      <c r="C15" s="13">
        <v>250</v>
      </c>
      <c r="D15" s="19" t="s">
        <v>254</v>
      </c>
      <c r="E15" s="13" t="s">
        <v>282</v>
      </c>
      <c r="F15" s="23"/>
      <c r="G15" s="11">
        <v>2250</v>
      </c>
    </row>
    <row r="16" spans="1:11" ht="21" x14ac:dyDescent="0.35">
      <c r="A16" s="13"/>
      <c r="B16" s="13">
        <v>1</v>
      </c>
      <c r="C16" s="13">
        <v>200</v>
      </c>
      <c r="D16" s="19" t="s">
        <v>255</v>
      </c>
      <c r="E16" s="13" t="s">
        <v>283</v>
      </c>
      <c r="F16" s="23"/>
      <c r="G16" s="11"/>
    </row>
    <row r="17" spans="1:7" ht="21" x14ac:dyDescent="0.35">
      <c r="A17" s="13"/>
      <c r="B17" s="13"/>
      <c r="C17" s="13" t="s">
        <v>63</v>
      </c>
      <c r="D17" s="19" t="s">
        <v>256</v>
      </c>
      <c r="E17" s="13"/>
      <c r="F17" s="34"/>
      <c r="G17" s="11"/>
    </row>
    <row r="18" spans="1:7" s="4" customFormat="1" ht="21" x14ac:dyDescent="0.35">
      <c r="A18" s="17"/>
      <c r="B18" s="17"/>
      <c r="C18" s="17"/>
      <c r="D18" s="41"/>
      <c r="E18" s="17"/>
      <c r="F18" s="42"/>
      <c r="G18" s="17"/>
    </row>
    <row r="19" spans="1:7" ht="21" x14ac:dyDescent="0.35">
      <c r="A19" s="13" t="s">
        <v>257</v>
      </c>
      <c r="B19" s="13">
        <v>4</v>
      </c>
      <c r="C19" s="13">
        <v>125</v>
      </c>
      <c r="D19" s="19" t="s">
        <v>258</v>
      </c>
      <c r="E19" s="13" t="s">
        <v>179</v>
      </c>
      <c r="F19" s="23" t="s">
        <v>59</v>
      </c>
      <c r="G19" s="11"/>
    </row>
    <row r="20" spans="1:7" ht="21" x14ac:dyDescent="0.35">
      <c r="A20" s="13"/>
      <c r="B20" s="13"/>
      <c r="C20" s="13"/>
      <c r="D20" s="19" t="s">
        <v>99</v>
      </c>
      <c r="E20" s="13"/>
      <c r="F20" s="23"/>
      <c r="G20" s="11">
        <v>1400</v>
      </c>
    </row>
    <row r="21" spans="1:7" ht="21" x14ac:dyDescent="0.35">
      <c r="A21" s="13"/>
      <c r="B21" s="13">
        <v>1</v>
      </c>
      <c r="C21" s="13">
        <v>200</v>
      </c>
      <c r="D21" s="19" t="s">
        <v>183</v>
      </c>
      <c r="E21" s="13" t="s">
        <v>60</v>
      </c>
      <c r="F21" s="23"/>
      <c r="G21" s="11"/>
    </row>
    <row r="22" spans="1:7" ht="21" x14ac:dyDescent="0.35">
      <c r="A22" s="13"/>
      <c r="B22" s="13"/>
      <c r="C22" s="13" t="s">
        <v>63</v>
      </c>
      <c r="D22" s="19" t="s">
        <v>284</v>
      </c>
      <c r="E22" s="13"/>
      <c r="F22" s="34"/>
      <c r="G22" s="11"/>
    </row>
    <row r="23" spans="1:7" ht="21" x14ac:dyDescent="0.35">
      <c r="A23" s="11"/>
      <c r="B23" s="11"/>
      <c r="C23" s="11"/>
      <c r="D23" s="21"/>
      <c r="E23" s="11"/>
      <c r="F23" s="11"/>
      <c r="G23" s="11"/>
    </row>
    <row r="24" spans="1:7" ht="21" x14ac:dyDescent="0.35">
      <c r="A24" s="11"/>
      <c r="B24" s="11"/>
      <c r="C24" s="11" t="s">
        <v>64</v>
      </c>
      <c r="D24" s="28" t="s">
        <v>260</v>
      </c>
      <c r="E24" s="11" t="s">
        <v>65</v>
      </c>
      <c r="F24" s="27"/>
      <c r="G24" s="12">
        <f>SUM(G6:G23)</f>
        <v>4750</v>
      </c>
    </row>
    <row r="25" spans="1:7" ht="21" x14ac:dyDescent="0.35">
      <c r="A25" s="11"/>
      <c r="B25" s="11"/>
      <c r="C25" s="11"/>
      <c r="D25" s="11"/>
      <c r="E25" s="11"/>
      <c r="F25" s="11"/>
      <c r="G25" s="29"/>
    </row>
    <row r="26" spans="1:7" ht="21" x14ac:dyDescent="0.35">
      <c r="A26" s="11" t="s">
        <v>19</v>
      </c>
      <c r="B26" s="11"/>
      <c r="C26" s="11"/>
      <c r="D26" s="11"/>
      <c r="E26" s="11"/>
      <c r="F26" s="11"/>
      <c r="G26" s="12"/>
    </row>
  </sheetData>
  <mergeCells count="4">
    <mergeCell ref="A1:G1"/>
    <mergeCell ref="F10:F12"/>
    <mergeCell ref="F14:F16"/>
    <mergeCell ref="F19:F21"/>
  </mergeCells>
  <printOptions gridLines="1"/>
  <pageMargins left="0.7" right="0.7" top="0.75" bottom="0.75" header="0.3" footer="0.3"/>
  <pageSetup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1476-3302-457C-92D4-6F6AEE32E340}">
  <dimension ref="A1:G15"/>
  <sheetViews>
    <sheetView zoomScaleNormal="100" workbookViewId="0">
      <selection sqref="A1:G15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222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3</v>
      </c>
      <c r="C5" s="13">
        <v>200</v>
      </c>
      <c r="D5" s="14"/>
      <c r="E5" s="13" t="s">
        <v>223</v>
      </c>
      <c r="F5" s="15"/>
      <c r="G5" s="17">
        <v>600</v>
      </c>
    </row>
    <row r="6" spans="1:7" s="4" customFormat="1" ht="21" x14ac:dyDescent="0.35">
      <c r="A6" s="13"/>
      <c r="B6" s="18"/>
      <c r="C6" s="13" t="s">
        <v>63</v>
      </c>
      <c r="D6" s="19" t="s">
        <v>224</v>
      </c>
      <c r="E6" s="13"/>
      <c r="F6" s="15"/>
      <c r="G6" s="20"/>
    </row>
    <row r="7" spans="1:7" ht="21" x14ac:dyDescent="0.35">
      <c r="A7" s="11"/>
      <c r="B7" s="11"/>
      <c r="C7" s="11"/>
      <c r="D7" s="21"/>
      <c r="E7" s="11"/>
      <c r="F7" s="11"/>
      <c r="G7" s="11"/>
    </row>
    <row r="8" spans="1:7" ht="21" x14ac:dyDescent="0.35">
      <c r="A8" s="13" t="s">
        <v>226</v>
      </c>
      <c r="B8" s="13"/>
      <c r="C8" s="13" t="s">
        <v>225</v>
      </c>
      <c r="D8" s="22" t="s">
        <v>115</v>
      </c>
      <c r="E8" s="13"/>
      <c r="F8" s="23" t="s">
        <v>110</v>
      </c>
      <c r="G8" s="11"/>
    </row>
    <row r="9" spans="1:7" ht="21" x14ac:dyDescent="0.35">
      <c r="A9" s="13"/>
      <c r="B9" s="13">
        <v>4</v>
      </c>
      <c r="C9" s="13" t="s">
        <v>227</v>
      </c>
      <c r="D9" s="22" t="s">
        <v>186</v>
      </c>
      <c r="E9" s="13"/>
      <c r="F9" s="23"/>
      <c r="G9" s="11"/>
    </row>
    <row r="10" spans="1:7" ht="21" x14ac:dyDescent="0.35">
      <c r="A10" s="13"/>
      <c r="B10" s="13"/>
      <c r="C10" s="13"/>
      <c r="D10" s="22" t="s">
        <v>194</v>
      </c>
      <c r="E10" s="13" t="s">
        <v>230</v>
      </c>
      <c r="F10" s="23"/>
      <c r="G10" s="11">
        <v>3250</v>
      </c>
    </row>
    <row r="11" spans="1:7" ht="21" x14ac:dyDescent="0.35">
      <c r="A11" s="13"/>
      <c r="B11" s="13"/>
      <c r="C11" s="13" t="s">
        <v>63</v>
      </c>
      <c r="D11" s="22" t="s">
        <v>228</v>
      </c>
      <c r="E11" s="18"/>
      <c r="F11" s="23"/>
      <c r="G11" s="11">
        <v>4000</v>
      </c>
    </row>
    <row r="12" spans="1:7" ht="21" x14ac:dyDescent="0.35">
      <c r="A12" s="11"/>
      <c r="B12" s="11"/>
      <c r="C12" s="11"/>
      <c r="D12" s="21"/>
      <c r="E12" s="11"/>
      <c r="F12" s="11"/>
      <c r="G12" s="11"/>
    </row>
    <row r="13" spans="1:7" ht="21" x14ac:dyDescent="0.35">
      <c r="A13" s="11"/>
      <c r="B13" s="11"/>
      <c r="C13" s="11" t="s">
        <v>64</v>
      </c>
      <c r="D13" s="28" t="s">
        <v>229</v>
      </c>
      <c r="E13" s="11" t="s">
        <v>65</v>
      </c>
      <c r="F13" s="27"/>
      <c r="G13" s="12">
        <f>G5+G10</f>
        <v>3850</v>
      </c>
    </row>
    <row r="14" spans="1:7" ht="21" x14ac:dyDescent="0.35">
      <c r="A14" s="11"/>
      <c r="B14" s="11"/>
      <c r="C14" s="11"/>
      <c r="D14" s="11"/>
      <c r="E14" s="11"/>
      <c r="F14" s="11"/>
      <c r="G14" s="29">
        <f>G5+G11</f>
        <v>4600</v>
      </c>
    </row>
    <row r="15" spans="1:7" ht="21" x14ac:dyDescent="0.35">
      <c r="A15" s="11" t="s">
        <v>38</v>
      </c>
      <c r="B15" s="11"/>
      <c r="C15" s="11"/>
      <c r="D15" s="11"/>
      <c r="E15" s="11"/>
      <c r="F15" s="11"/>
      <c r="G15" s="12"/>
    </row>
  </sheetData>
  <mergeCells count="2">
    <mergeCell ref="A1:G1"/>
    <mergeCell ref="F8:F11"/>
  </mergeCells>
  <printOptions gridLines="1"/>
  <pageMargins left="0.7" right="0.7" top="0.75" bottom="0.75" header="0.3" footer="0.3"/>
  <pageSetup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15D5-E9D2-4AFC-87AF-95ABFBDCE0A0}">
  <dimension ref="A1:M40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3" bestFit="1" customWidth="1"/>
    <col min="12" max="13" width="9.140625" style="6"/>
  </cols>
  <sheetData>
    <row r="1" spans="1:7" ht="21" x14ac:dyDescent="0.35">
      <c r="A1" s="10" t="s">
        <v>231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2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3" t="s">
        <v>7</v>
      </c>
      <c r="B4" s="13">
        <v>1</v>
      </c>
      <c r="C4" s="13">
        <v>200</v>
      </c>
      <c r="D4" s="14" t="s">
        <v>194</v>
      </c>
      <c r="E4" s="13" t="s">
        <v>232</v>
      </c>
      <c r="F4" s="23" t="s">
        <v>10</v>
      </c>
      <c r="G4" s="11"/>
    </row>
    <row r="5" spans="1:7" ht="21" x14ac:dyDescent="0.35">
      <c r="A5" s="13"/>
      <c r="B5" s="13">
        <v>2</v>
      </c>
      <c r="C5" s="13">
        <v>150</v>
      </c>
      <c r="D5" s="14"/>
      <c r="E5" s="13" t="s">
        <v>233</v>
      </c>
      <c r="F5" s="23"/>
      <c r="G5" s="11"/>
    </row>
    <row r="6" spans="1:7" ht="21" x14ac:dyDescent="0.35">
      <c r="A6" s="13"/>
      <c r="B6" s="13"/>
      <c r="C6" s="13"/>
      <c r="D6" s="14"/>
      <c r="E6" s="13" t="s">
        <v>234</v>
      </c>
      <c r="F6" s="23"/>
      <c r="G6" s="11"/>
    </row>
    <row r="7" spans="1:7" ht="21" x14ac:dyDescent="0.35">
      <c r="A7" s="13"/>
      <c r="B7" s="13">
        <v>3</v>
      </c>
      <c r="C7" s="13">
        <v>100</v>
      </c>
      <c r="D7" s="14"/>
      <c r="E7" s="13" t="s">
        <v>29</v>
      </c>
      <c r="F7" s="23"/>
      <c r="G7" s="11">
        <v>1000</v>
      </c>
    </row>
    <row r="8" spans="1:7" ht="21" x14ac:dyDescent="0.35">
      <c r="A8" s="13"/>
      <c r="B8" s="13"/>
      <c r="C8" s="13"/>
      <c r="D8" s="14"/>
      <c r="E8" s="13" t="s">
        <v>235</v>
      </c>
      <c r="F8" s="23"/>
      <c r="G8" s="11"/>
    </row>
    <row r="9" spans="1:7" ht="21" x14ac:dyDescent="0.35">
      <c r="A9" s="13"/>
      <c r="B9" s="13"/>
      <c r="C9" s="13"/>
      <c r="D9" s="14"/>
      <c r="E9" s="13" t="s">
        <v>236</v>
      </c>
      <c r="F9" s="23"/>
      <c r="G9" s="11"/>
    </row>
    <row r="10" spans="1:7" ht="21" x14ac:dyDescent="0.35">
      <c r="A10" s="13"/>
      <c r="B10" s="13">
        <v>4</v>
      </c>
      <c r="C10" s="13">
        <v>50</v>
      </c>
      <c r="D10" s="14"/>
      <c r="E10" s="13" t="s">
        <v>237</v>
      </c>
      <c r="F10" s="23"/>
      <c r="G10" s="11"/>
    </row>
    <row r="11" spans="1:7" ht="21" x14ac:dyDescent="0.35">
      <c r="A11" s="13"/>
      <c r="B11" s="13" t="s">
        <v>63</v>
      </c>
      <c r="C11" s="13"/>
      <c r="D11" s="19" t="s">
        <v>238</v>
      </c>
      <c r="E11" s="13"/>
      <c r="F11" s="34"/>
      <c r="G11" s="11"/>
    </row>
    <row r="12" spans="1:7" ht="21" x14ac:dyDescent="0.35">
      <c r="A12" s="11"/>
      <c r="B12" s="11"/>
      <c r="C12" s="11"/>
      <c r="D12" s="21"/>
      <c r="E12" s="11"/>
      <c r="F12" s="11"/>
      <c r="G12" s="11"/>
    </row>
    <row r="13" spans="1:7" ht="21" x14ac:dyDescent="0.35">
      <c r="A13" s="13" t="s">
        <v>14</v>
      </c>
      <c r="B13" s="13">
        <v>4</v>
      </c>
      <c r="C13" s="13">
        <v>50</v>
      </c>
      <c r="D13" s="22" t="s">
        <v>145</v>
      </c>
      <c r="E13" s="13" t="s">
        <v>243</v>
      </c>
      <c r="F13" s="23" t="s">
        <v>10</v>
      </c>
      <c r="G13" s="11"/>
    </row>
    <row r="14" spans="1:7" ht="21" x14ac:dyDescent="0.35">
      <c r="A14" s="13"/>
      <c r="B14" s="13">
        <v>4</v>
      </c>
      <c r="C14" s="13">
        <v>50</v>
      </c>
      <c r="D14" s="22" t="s">
        <v>131</v>
      </c>
      <c r="E14" s="13" t="s">
        <v>239</v>
      </c>
      <c r="F14" s="23"/>
      <c r="G14" s="11">
        <v>600</v>
      </c>
    </row>
    <row r="15" spans="1:7" ht="21" x14ac:dyDescent="0.35">
      <c r="A15" s="13"/>
      <c r="B15" s="13">
        <v>4</v>
      </c>
      <c r="C15" s="13">
        <v>50</v>
      </c>
      <c r="D15" s="22" t="s">
        <v>201</v>
      </c>
      <c r="E15" s="13" t="s">
        <v>237</v>
      </c>
      <c r="F15" s="23"/>
      <c r="G15" s="11"/>
    </row>
    <row r="16" spans="1:7" ht="21" x14ac:dyDescent="0.35">
      <c r="A16" s="13"/>
      <c r="B16" s="13" t="s">
        <v>63</v>
      </c>
      <c r="C16" s="13"/>
      <c r="D16" s="22" t="s">
        <v>203</v>
      </c>
      <c r="E16" s="13"/>
      <c r="F16" s="11"/>
      <c r="G16" s="11"/>
    </row>
    <row r="17" spans="1:7" ht="21" x14ac:dyDescent="0.35">
      <c r="A17" s="11"/>
      <c r="B17" s="11"/>
      <c r="C17" s="11"/>
      <c r="D17" s="21"/>
      <c r="E17" s="11"/>
      <c r="F17" s="11"/>
      <c r="G17" s="11"/>
    </row>
    <row r="18" spans="1:7" ht="21" x14ac:dyDescent="0.35">
      <c r="A18" s="13" t="s">
        <v>14</v>
      </c>
      <c r="B18" s="13">
        <v>6</v>
      </c>
      <c r="C18" s="13">
        <v>50</v>
      </c>
      <c r="D18" s="19" t="s">
        <v>131</v>
      </c>
      <c r="E18" s="13" t="s">
        <v>31</v>
      </c>
      <c r="F18" s="23" t="s">
        <v>15</v>
      </c>
      <c r="G18" s="11"/>
    </row>
    <row r="19" spans="1:7" ht="21" x14ac:dyDescent="0.35">
      <c r="A19" s="13"/>
      <c r="B19" s="13"/>
      <c r="C19" s="13"/>
      <c r="D19" s="19"/>
      <c r="E19" s="13" t="s">
        <v>240</v>
      </c>
      <c r="F19" s="23"/>
      <c r="G19" s="11"/>
    </row>
    <row r="20" spans="1:7" ht="21" x14ac:dyDescent="0.35">
      <c r="A20" s="13"/>
      <c r="B20" s="13"/>
      <c r="C20" s="13"/>
      <c r="D20" s="19"/>
      <c r="E20" s="13" t="s">
        <v>239</v>
      </c>
      <c r="F20" s="23"/>
      <c r="G20" s="11"/>
    </row>
    <row r="21" spans="1:7" ht="21" x14ac:dyDescent="0.35">
      <c r="A21" s="13"/>
      <c r="B21" s="13"/>
      <c r="C21" s="13"/>
      <c r="D21" s="19"/>
      <c r="E21" s="13" t="s">
        <v>241</v>
      </c>
      <c r="F21" s="23"/>
      <c r="G21" s="11">
        <v>1350</v>
      </c>
    </row>
    <row r="22" spans="1:7" ht="21" x14ac:dyDescent="0.35">
      <c r="A22" s="13"/>
      <c r="B22" s="13"/>
      <c r="C22" s="13"/>
      <c r="D22" s="19"/>
      <c r="E22" s="13" t="s">
        <v>237</v>
      </c>
      <c r="F22" s="23"/>
      <c r="G22" s="11"/>
    </row>
    <row r="23" spans="1:7" ht="21" x14ac:dyDescent="0.35">
      <c r="A23" s="13"/>
      <c r="B23" s="13"/>
      <c r="C23" s="13"/>
      <c r="D23" s="19"/>
      <c r="E23" s="13" t="s">
        <v>242</v>
      </c>
      <c r="F23" s="23"/>
      <c r="G23" s="11"/>
    </row>
    <row r="24" spans="1:7" ht="21" x14ac:dyDescent="0.35">
      <c r="A24" s="13"/>
      <c r="B24" s="13"/>
      <c r="C24" s="13"/>
      <c r="D24" s="19" t="s">
        <v>194</v>
      </c>
      <c r="E24" s="13"/>
      <c r="F24" s="23"/>
      <c r="G24" s="11"/>
    </row>
    <row r="25" spans="1:7" ht="21" x14ac:dyDescent="0.35">
      <c r="A25" s="13"/>
      <c r="B25" s="13">
        <v>2</v>
      </c>
      <c r="C25" s="13">
        <v>75</v>
      </c>
      <c r="D25" s="19" t="s">
        <v>132</v>
      </c>
      <c r="E25" s="13" t="s">
        <v>71</v>
      </c>
      <c r="F25" s="23"/>
      <c r="G25" s="11"/>
    </row>
    <row r="26" spans="1:7" ht="21" x14ac:dyDescent="0.35">
      <c r="A26" s="13"/>
      <c r="B26" s="13" t="s">
        <v>63</v>
      </c>
      <c r="C26" s="13"/>
      <c r="D26" s="19" t="s">
        <v>100</v>
      </c>
      <c r="E26" s="13"/>
      <c r="F26" s="34"/>
      <c r="G26" s="11"/>
    </row>
    <row r="27" spans="1:7" ht="21" x14ac:dyDescent="0.35">
      <c r="A27" s="11"/>
      <c r="B27" s="11"/>
      <c r="C27" s="11"/>
      <c r="D27" s="21"/>
      <c r="E27" s="11"/>
      <c r="F27" s="11"/>
      <c r="G27" s="11"/>
    </row>
    <row r="28" spans="1:7" ht="21" x14ac:dyDescent="0.35">
      <c r="A28" s="13" t="s">
        <v>16</v>
      </c>
      <c r="B28" s="13">
        <v>4</v>
      </c>
      <c r="C28" s="13">
        <v>75</v>
      </c>
      <c r="D28" s="19" t="s">
        <v>132</v>
      </c>
      <c r="E28" s="13" t="s">
        <v>244</v>
      </c>
      <c r="F28" s="23" t="s">
        <v>15</v>
      </c>
      <c r="G28" s="11"/>
    </row>
    <row r="29" spans="1:7" ht="21" x14ac:dyDescent="0.35">
      <c r="A29" s="13"/>
      <c r="B29" s="13"/>
      <c r="C29" s="13"/>
      <c r="D29" s="19"/>
      <c r="E29" s="13" t="s">
        <v>245</v>
      </c>
      <c r="F29" s="23"/>
      <c r="G29" s="11"/>
    </row>
    <row r="30" spans="1:7" ht="21" x14ac:dyDescent="0.35">
      <c r="A30" s="13"/>
      <c r="B30" s="13"/>
      <c r="C30" s="13"/>
      <c r="D30" s="19"/>
      <c r="E30" s="13" t="s">
        <v>246</v>
      </c>
      <c r="F30" s="23"/>
      <c r="G30" s="11">
        <v>1500</v>
      </c>
    </row>
    <row r="31" spans="1:7" ht="21" x14ac:dyDescent="0.35">
      <c r="A31" s="13"/>
      <c r="B31" s="13"/>
      <c r="C31" s="13"/>
      <c r="D31" s="19"/>
      <c r="E31" s="13" t="s">
        <v>247</v>
      </c>
      <c r="F31" s="23"/>
      <c r="G31" s="11"/>
    </row>
    <row r="32" spans="1:7" ht="21" x14ac:dyDescent="0.35">
      <c r="A32" s="13"/>
      <c r="B32" s="13"/>
      <c r="C32" s="13"/>
      <c r="D32" s="19" t="s">
        <v>99</v>
      </c>
      <c r="E32" s="13"/>
      <c r="F32" s="23"/>
      <c r="G32" s="11"/>
    </row>
    <row r="33" spans="1:13" ht="21" x14ac:dyDescent="0.35">
      <c r="A33" s="13"/>
      <c r="B33" s="13">
        <v>2</v>
      </c>
      <c r="C33" s="13">
        <v>100</v>
      </c>
      <c r="D33" s="19">
        <v>6.5972222222222224E-2</v>
      </c>
      <c r="E33" s="13" t="s">
        <v>187</v>
      </c>
      <c r="F33" s="23"/>
      <c r="G33" s="11"/>
    </row>
    <row r="34" spans="1:13" ht="21" x14ac:dyDescent="0.35">
      <c r="A34" s="13"/>
      <c r="B34" s="13" t="s">
        <v>63</v>
      </c>
      <c r="C34" s="13"/>
      <c r="D34" s="19" t="s">
        <v>248</v>
      </c>
      <c r="E34" s="13"/>
      <c r="F34" s="27"/>
      <c r="G34" s="11"/>
    </row>
    <row r="35" spans="1:13" s="4" customFormat="1" ht="21" x14ac:dyDescent="0.35">
      <c r="A35" s="17"/>
      <c r="B35" s="17"/>
      <c r="C35" s="17"/>
      <c r="D35" s="38"/>
      <c r="E35" s="17"/>
      <c r="F35" s="27"/>
      <c r="G35" s="17"/>
      <c r="L35" s="7"/>
      <c r="M35" s="7"/>
    </row>
    <row r="36" spans="1:13" ht="21" x14ac:dyDescent="0.35">
      <c r="A36" s="13" t="s">
        <v>18</v>
      </c>
      <c r="B36" s="13">
        <v>3</v>
      </c>
      <c r="C36" s="13">
        <v>50</v>
      </c>
      <c r="D36" s="31">
        <v>4.1666666666666664E-2</v>
      </c>
      <c r="E36" s="13" t="s">
        <v>242</v>
      </c>
      <c r="F36" s="34" t="s">
        <v>10</v>
      </c>
      <c r="G36" s="11">
        <v>150</v>
      </c>
    </row>
    <row r="37" spans="1:13" ht="21" x14ac:dyDescent="0.35">
      <c r="A37" s="13"/>
      <c r="B37" s="13" t="s">
        <v>63</v>
      </c>
      <c r="C37" s="13"/>
      <c r="D37" s="19" t="s">
        <v>183</v>
      </c>
      <c r="E37" s="18"/>
      <c r="F37" s="34"/>
      <c r="G37" s="11"/>
    </row>
    <row r="38" spans="1:13" ht="21" x14ac:dyDescent="0.35">
      <c r="A38" s="13"/>
      <c r="B38" s="13" t="s">
        <v>64</v>
      </c>
      <c r="C38" s="13"/>
      <c r="D38" s="19" t="s">
        <v>221</v>
      </c>
      <c r="E38" s="13" t="s">
        <v>65</v>
      </c>
      <c r="F38" s="34"/>
      <c r="G38" s="11"/>
    </row>
    <row r="39" spans="1:13" x14ac:dyDescent="0.25">
      <c r="A39" s="26"/>
      <c r="B39" s="26"/>
      <c r="C39" s="26"/>
      <c r="D39" s="39"/>
      <c r="E39" s="26"/>
      <c r="F39" s="26"/>
      <c r="G39" s="26"/>
    </row>
    <row r="40" spans="1:13" ht="21" x14ac:dyDescent="0.35">
      <c r="A40" s="11" t="s">
        <v>19</v>
      </c>
      <c r="B40" s="11"/>
      <c r="C40" s="11"/>
      <c r="D40" s="21"/>
      <c r="E40" s="11"/>
      <c r="F40" s="11"/>
      <c r="G40" s="12">
        <f>SUM(G4:G36)</f>
        <v>4600</v>
      </c>
    </row>
  </sheetData>
  <mergeCells count="5">
    <mergeCell ref="A1:G1"/>
    <mergeCell ref="F18:F25"/>
    <mergeCell ref="F28:F33"/>
    <mergeCell ref="F4:F10"/>
    <mergeCell ref="F13:F15"/>
  </mergeCells>
  <printOptions gridLines="1"/>
  <pageMargins left="0.45" right="0.45" top="0.75" bottom="0.75" header="0.3" footer="0.3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40328-0807-4009-B181-64E70DF62501}">
  <dimension ref="A1:G26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23.42578125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285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1</v>
      </c>
      <c r="C5" s="13">
        <v>300</v>
      </c>
      <c r="D5" s="14"/>
      <c r="E5" s="13" t="s">
        <v>286</v>
      </c>
      <c r="F5" s="15"/>
      <c r="G5" s="17"/>
    </row>
    <row r="6" spans="1:7" s="4" customFormat="1" ht="21" x14ac:dyDescent="0.35">
      <c r="A6" s="13"/>
      <c r="B6" s="13">
        <v>4</v>
      </c>
      <c r="C6" s="13">
        <v>125</v>
      </c>
      <c r="D6" s="14"/>
      <c r="E6" s="13" t="s">
        <v>287</v>
      </c>
      <c r="F6" s="15"/>
      <c r="G6" s="17">
        <v>800</v>
      </c>
    </row>
    <row r="7" spans="1:7" s="4" customFormat="1" ht="21" x14ac:dyDescent="0.35">
      <c r="A7" s="13"/>
      <c r="B7" s="18"/>
      <c r="C7" s="13" t="s">
        <v>63</v>
      </c>
      <c r="D7" s="19" t="s">
        <v>80</v>
      </c>
      <c r="E7" s="13"/>
      <c r="F7" s="15"/>
      <c r="G7" s="20"/>
    </row>
    <row r="8" spans="1:7" ht="21" x14ac:dyDescent="0.35">
      <c r="A8" s="11"/>
      <c r="B8" s="11"/>
      <c r="C8" s="11"/>
      <c r="D8" s="21"/>
      <c r="E8" s="11"/>
      <c r="F8" s="11"/>
      <c r="G8" s="11"/>
    </row>
    <row r="9" spans="1:7" ht="21" x14ac:dyDescent="0.35">
      <c r="A9" s="13" t="s">
        <v>226</v>
      </c>
      <c r="B9" s="13">
        <v>20</v>
      </c>
      <c r="C9" s="13" t="s">
        <v>288</v>
      </c>
      <c r="D9" s="22"/>
      <c r="E9" s="13" t="s">
        <v>296</v>
      </c>
      <c r="F9" s="23" t="s">
        <v>10</v>
      </c>
      <c r="G9" s="11"/>
    </row>
    <row r="10" spans="1:7" ht="21" x14ac:dyDescent="0.35">
      <c r="A10" s="13"/>
      <c r="B10" s="13"/>
      <c r="C10" s="13"/>
      <c r="D10" s="22"/>
      <c r="E10" s="13" t="s">
        <v>295</v>
      </c>
      <c r="F10" s="23"/>
      <c r="G10" s="11"/>
    </row>
    <row r="11" spans="1:7" ht="21" x14ac:dyDescent="0.35">
      <c r="A11" s="13"/>
      <c r="B11" s="13">
        <v>1</v>
      </c>
      <c r="C11" s="13"/>
      <c r="D11" s="19" t="s">
        <v>289</v>
      </c>
      <c r="E11" s="13" t="s">
        <v>29</v>
      </c>
      <c r="F11" s="23"/>
      <c r="G11" s="11"/>
    </row>
    <row r="12" spans="1:7" ht="21" x14ac:dyDescent="0.35">
      <c r="A12" s="13"/>
      <c r="B12" s="13">
        <v>5</v>
      </c>
      <c r="C12" s="13"/>
      <c r="D12" s="22" t="s">
        <v>183</v>
      </c>
      <c r="E12" s="13" t="s">
        <v>290</v>
      </c>
      <c r="F12" s="23"/>
      <c r="G12" s="26"/>
    </row>
    <row r="13" spans="1:7" ht="21" x14ac:dyDescent="0.35">
      <c r="A13" s="13"/>
      <c r="B13" s="13">
        <v>1</v>
      </c>
      <c r="C13" s="13"/>
      <c r="D13" s="22" t="s">
        <v>289</v>
      </c>
      <c r="E13" s="13" t="s">
        <v>29</v>
      </c>
      <c r="F13" s="23"/>
      <c r="G13" s="26"/>
    </row>
    <row r="14" spans="1:7" ht="21" x14ac:dyDescent="0.35">
      <c r="A14" s="13"/>
      <c r="B14" s="13">
        <v>4</v>
      </c>
      <c r="C14" s="13"/>
      <c r="D14" s="19">
        <v>0.125</v>
      </c>
      <c r="E14" s="13" t="s">
        <v>291</v>
      </c>
      <c r="F14" s="23"/>
      <c r="G14" s="11">
        <v>5000</v>
      </c>
    </row>
    <row r="15" spans="1:7" ht="21" x14ac:dyDescent="0.35">
      <c r="A15" s="13"/>
      <c r="B15" s="13">
        <v>1</v>
      </c>
      <c r="C15" s="13"/>
      <c r="D15" s="19" t="s">
        <v>289</v>
      </c>
      <c r="E15" s="13" t="s">
        <v>29</v>
      </c>
      <c r="F15" s="23"/>
      <c r="G15" s="11">
        <v>4500</v>
      </c>
    </row>
    <row r="16" spans="1:7" ht="21" x14ac:dyDescent="0.35">
      <c r="A16" s="13"/>
      <c r="B16" s="13">
        <v>3</v>
      </c>
      <c r="C16" s="13"/>
      <c r="D16" s="22" t="s">
        <v>183</v>
      </c>
      <c r="E16" s="13" t="s">
        <v>292</v>
      </c>
      <c r="F16" s="23"/>
      <c r="G16" s="11">
        <v>4000</v>
      </c>
    </row>
    <row r="17" spans="1:7" ht="21" x14ac:dyDescent="0.35">
      <c r="A17" s="13"/>
      <c r="B17" s="13">
        <v>1</v>
      </c>
      <c r="C17" s="13"/>
      <c r="D17" s="22" t="s">
        <v>289</v>
      </c>
      <c r="E17" s="13" t="s">
        <v>29</v>
      </c>
      <c r="F17" s="23"/>
      <c r="G17" s="11">
        <v>3500</v>
      </c>
    </row>
    <row r="18" spans="1:7" ht="21" x14ac:dyDescent="0.35">
      <c r="A18" s="13"/>
      <c r="B18" s="13">
        <v>2</v>
      </c>
      <c r="C18" s="13"/>
      <c r="D18" s="22" t="s">
        <v>183</v>
      </c>
      <c r="E18" s="13" t="s">
        <v>293</v>
      </c>
      <c r="F18" s="23"/>
      <c r="G18" s="11"/>
    </row>
    <row r="19" spans="1:7" ht="21" x14ac:dyDescent="0.35">
      <c r="A19" s="13"/>
      <c r="B19" s="13">
        <v>1</v>
      </c>
      <c r="C19" s="13"/>
      <c r="D19" s="22" t="s">
        <v>289</v>
      </c>
      <c r="E19" s="13" t="s">
        <v>29</v>
      </c>
      <c r="F19" s="23"/>
      <c r="G19" s="11"/>
    </row>
    <row r="20" spans="1:7" ht="21" x14ac:dyDescent="0.35">
      <c r="A20" s="13"/>
      <c r="B20" s="13">
        <v>1</v>
      </c>
      <c r="C20" s="13"/>
      <c r="D20" s="22" t="s">
        <v>183</v>
      </c>
      <c r="E20" s="13" t="s">
        <v>294</v>
      </c>
      <c r="F20" s="23"/>
      <c r="G20" s="11"/>
    </row>
    <row r="21" spans="1:7" ht="21" x14ac:dyDescent="0.35">
      <c r="A21" s="13"/>
      <c r="B21" s="13"/>
      <c r="C21" s="13" t="s">
        <v>63</v>
      </c>
      <c r="D21" s="22" t="s">
        <v>297</v>
      </c>
      <c r="E21" s="18"/>
      <c r="F21" s="23"/>
      <c r="G21" s="11"/>
    </row>
    <row r="22" spans="1:7" ht="21" x14ac:dyDescent="0.35">
      <c r="A22" s="11"/>
      <c r="B22" s="11"/>
      <c r="C22" s="11"/>
      <c r="D22" s="21"/>
      <c r="E22" s="11"/>
      <c r="F22" s="11"/>
      <c r="G22" s="11"/>
    </row>
    <row r="23" spans="1:7" ht="21" x14ac:dyDescent="0.35">
      <c r="A23" s="11"/>
      <c r="B23" s="11"/>
      <c r="C23" s="11" t="s">
        <v>64</v>
      </c>
      <c r="D23" s="28" t="s">
        <v>192</v>
      </c>
      <c r="E23" s="11" t="s">
        <v>65</v>
      </c>
      <c r="F23" s="27"/>
      <c r="G23" s="12">
        <f>G6+G14</f>
        <v>5800</v>
      </c>
    </row>
    <row r="24" spans="1:7" ht="21" x14ac:dyDescent="0.35">
      <c r="A24" s="11"/>
      <c r="B24" s="11"/>
      <c r="C24" s="11"/>
      <c r="D24" s="11"/>
      <c r="E24" s="11"/>
      <c r="F24" s="11"/>
      <c r="G24" s="29">
        <f>5300</f>
        <v>5300</v>
      </c>
    </row>
    <row r="25" spans="1:7" ht="21" x14ac:dyDescent="0.35">
      <c r="A25" s="11" t="s">
        <v>38</v>
      </c>
      <c r="B25" s="11"/>
      <c r="C25" s="11"/>
      <c r="D25" s="11"/>
      <c r="E25" s="11"/>
      <c r="F25" s="11"/>
      <c r="G25" s="12">
        <f>4800</f>
        <v>4800</v>
      </c>
    </row>
    <row r="26" spans="1:7" ht="21" x14ac:dyDescent="0.35">
      <c r="A26" s="26"/>
      <c r="B26" s="26"/>
      <c r="C26" s="26"/>
      <c r="D26" s="26"/>
      <c r="E26" s="26"/>
      <c r="F26" s="26"/>
      <c r="G26" s="12">
        <f>4300</f>
        <v>4300</v>
      </c>
    </row>
  </sheetData>
  <mergeCells count="2">
    <mergeCell ref="A1:G1"/>
    <mergeCell ref="F9:F21"/>
  </mergeCells>
  <printOptions gridLines="1"/>
  <pageMargins left="0.45" right="0.45" top="0.5" bottom="0.5" header="0.3" footer="0.3"/>
  <pageSetup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52904-7443-40C0-B42D-D355B7621DCF}">
  <dimension ref="A1:M27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3" bestFit="1" customWidth="1"/>
    <col min="12" max="13" width="9.140625" style="6"/>
  </cols>
  <sheetData>
    <row r="1" spans="1:7" ht="21" x14ac:dyDescent="0.35">
      <c r="A1" s="10" t="s">
        <v>314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2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3" t="s">
        <v>7</v>
      </c>
      <c r="B4" s="13">
        <v>1</v>
      </c>
      <c r="C4" s="13">
        <v>150</v>
      </c>
      <c r="D4" s="14" t="s">
        <v>194</v>
      </c>
      <c r="E4" s="13" t="s">
        <v>232</v>
      </c>
      <c r="F4" s="23" t="s">
        <v>59</v>
      </c>
      <c r="G4" s="11"/>
    </row>
    <row r="5" spans="1:7" ht="21" x14ac:dyDescent="0.35">
      <c r="A5" s="13"/>
      <c r="B5" s="13">
        <v>2</v>
      </c>
      <c r="C5" s="13">
        <v>100</v>
      </c>
      <c r="D5" s="14" t="s">
        <v>194</v>
      </c>
      <c r="E5" s="13" t="s">
        <v>234</v>
      </c>
      <c r="F5" s="23"/>
      <c r="G5" s="11">
        <v>1000</v>
      </c>
    </row>
    <row r="6" spans="1:7" ht="21" x14ac:dyDescent="0.35">
      <c r="A6" s="13"/>
      <c r="B6" s="13">
        <v>3</v>
      </c>
      <c r="C6" s="13">
        <v>50</v>
      </c>
      <c r="D6" s="14" t="s">
        <v>163</v>
      </c>
      <c r="E6" s="13" t="s">
        <v>310</v>
      </c>
      <c r="F6" s="23"/>
      <c r="G6" s="11"/>
    </row>
    <row r="7" spans="1:7" ht="21" x14ac:dyDescent="0.35">
      <c r="A7" s="13"/>
      <c r="B7" s="13" t="s">
        <v>63</v>
      </c>
      <c r="C7" s="13"/>
      <c r="D7" s="19" t="s">
        <v>144</v>
      </c>
      <c r="E7" s="13"/>
      <c r="F7" s="34"/>
      <c r="G7" s="11"/>
    </row>
    <row r="8" spans="1:7" ht="21" x14ac:dyDescent="0.35">
      <c r="A8" s="11"/>
      <c r="B8" s="11"/>
      <c r="C8" s="11"/>
      <c r="D8" s="21"/>
      <c r="E8" s="11"/>
      <c r="F8" s="11"/>
      <c r="G8" s="11"/>
    </row>
    <row r="9" spans="1:7" ht="21" x14ac:dyDescent="0.35">
      <c r="A9" s="13" t="s">
        <v>14</v>
      </c>
      <c r="B9" s="13">
        <v>2</v>
      </c>
      <c r="C9" s="13">
        <v>75</v>
      </c>
      <c r="D9" s="22" t="s">
        <v>132</v>
      </c>
      <c r="E9" s="13" t="s">
        <v>315</v>
      </c>
      <c r="F9" s="23" t="s">
        <v>37</v>
      </c>
      <c r="G9" s="11"/>
    </row>
    <row r="10" spans="1:7" ht="21" x14ac:dyDescent="0.35">
      <c r="A10" s="13"/>
      <c r="B10" s="13">
        <v>2</v>
      </c>
      <c r="C10" s="13">
        <v>50</v>
      </c>
      <c r="D10" s="22" t="s">
        <v>131</v>
      </c>
      <c r="E10" s="13" t="s">
        <v>237</v>
      </c>
      <c r="F10" s="23"/>
      <c r="G10" s="11">
        <v>1200</v>
      </c>
    </row>
    <row r="11" spans="1:7" ht="21" x14ac:dyDescent="0.35">
      <c r="A11" s="13"/>
      <c r="B11" s="13">
        <v>2</v>
      </c>
      <c r="C11" s="13">
        <v>25</v>
      </c>
      <c r="D11" s="22" t="s">
        <v>316</v>
      </c>
      <c r="E11" s="13" t="s">
        <v>71</v>
      </c>
      <c r="F11" s="23"/>
      <c r="G11" s="11"/>
    </row>
    <row r="12" spans="1:7" ht="21" x14ac:dyDescent="0.35">
      <c r="A12" s="13"/>
      <c r="B12" s="13" t="s">
        <v>63</v>
      </c>
      <c r="C12" s="13"/>
      <c r="D12" s="22" t="s">
        <v>238</v>
      </c>
      <c r="E12" s="13"/>
      <c r="F12" s="11"/>
      <c r="G12" s="11"/>
    </row>
    <row r="13" spans="1:7" ht="21" x14ac:dyDescent="0.35">
      <c r="A13" s="11"/>
      <c r="B13" s="11"/>
      <c r="C13" s="11"/>
      <c r="D13" s="21"/>
      <c r="E13" s="11"/>
      <c r="F13" s="11"/>
      <c r="G13" s="11"/>
    </row>
    <row r="14" spans="1:7" ht="21" x14ac:dyDescent="0.35">
      <c r="A14" s="13" t="s">
        <v>226</v>
      </c>
      <c r="B14" s="13">
        <v>4</v>
      </c>
      <c r="C14" s="13">
        <v>75</v>
      </c>
      <c r="D14" s="19" t="s">
        <v>132</v>
      </c>
      <c r="E14" s="13" t="s">
        <v>31</v>
      </c>
      <c r="F14" s="23" t="s">
        <v>15</v>
      </c>
      <c r="G14" s="11"/>
    </row>
    <row r="15" spans="1:7" ht="21" x14ac:dyDescent="0.35">
      <c r="A15" s="13"/>
      <c r="B15" s="13"/>
      <c r="C15" s="13"/>
      <c r="D15" s="19"/>
      <c r="E15" s="13" t="s">
        <v>239</v>
      </c>
      <c r="F15" s="23"/>
      <c r="G15" s="11"/>
    </row>
    <row r="16" spans="1:7" ht="21" x14ac:dyDescent="0.35">
      <c r="A16" s="13"/>
      <c r="B16" s="13"/>
      <c r="C16" s="13"/>
      <c r="D16" s="19"/>
      <c r="E16" s="13" t="s">
        <v>237</v>
      </c>
      <c r="F16" s="23"/>
      <c r="G16" s="11"/>
    </row>
    <row r="17" spans="1:7" ht="21" x14ac:dyDescent="0.35">
      <c r="A17" s="13"/>
      <c r="B17" s="13"/>
      <c r="C17" s="13"/>
      <c r="D17" s="19"/>
      <c r="E17" s="13" t="s">
        <v>133</v>
      </c>
      <c r="F17" s="23"/>
      <c r="G17" s="11"/>
    </row>
    <row r="18" spans="1:7" ht="21" x14ac:dyDescent="0.35">
      <c r="A18" s="13"/>
      <c r="B18" s="13">
        <v>3</v>
      </c>
      <c r="C18" s="13">
        <v>50</v>
      </c>
      <c r="D18" s="19" t="s">
        <v>145</v>
      </c>
      <c r="E18" s="13" t="s">
        <v>317</v>
      </c>
      <c r="F18" s="23"/>
      <c r="G18" s="11">
        <v>1950</v>
      </c>
    </row>
    <row r="19" spans="1:7" ht="21" x14ac:dyDescent="0.35">
      <c r="A19" s="13"/>
      <c r="B19" s="13"/>
      <c r="C19" s="13"/>
      <c r="D19" s="19" t="s">
        <v>131</v>
      </c>
      <c r="E19" s="13" t="s">
        <v>91</v>
      </c>
      <c r="F19" s="23"/>
      <c r="G19" s="11"/>
    </row>
    <row r="20" spans="1:7" ht="21" x14ac:dyDescent="0.35">
      <c r="A20" s="13"/>
      <c r="B20" s="13"/>
      <c r="C20" s="13"/>
      <c r="D20" s="19" t="s">
        <v>201</v>
      </c>
      <c r="E20" s="13" t="s">
        <v>92</v>
      </c>
      <c r="F20" s="23"/>
      <c r="G20" s="11"/>
    </row>
    <row r="21" spans="1:7" ht="21" x14ac:dyDescent="0.35">
      <c r="A21" s="13"/>
      <c r="B21" s="13">
        <v>2</v>
      </c>
      <c r="C21" s="13">
        <v>100</v>
      </c>
      <c r="D21" s="19" t="s">
        <v>129</v>
      </c>
      <c r="E21" s="13" t="s">
        <v>31</v>
      </c>
      <c r="F21" s="23"/>
      <c r="G21" s="11"/>
    </row>
    <row r="22" spans="1:7" ht="21" x14ac:dyDescent="0.35">
      <c r="A22" s="13"/>
      <c r="B22" s="13"/>
      <c r="C22" s="13"/>
      <c r="D22" s="19"/>
      <c r="E22" s="13" t="s">
        <v>60</v>
      </c>
      <c r="F22" s="23"/>
      <c r="G22" s="11"/>
    </row>
    <row r="23" spans="1:7" ht="21" x14ac:dyDescent="0.35">
      <c r="A23" s="13"/>
      <c r="B23" s="13" t="s">
        <v>63</v>
      </c>
      <c r="C23" s="13"/>
      <c r="D23" s="19" t="s">
        <v>318</v>
      </c>
      <c r="E23" s="13"/>
      <c r="F23" s="34"/>
      <c r="G23" s="11"/>
    </row>
    <row r="24" spans="1:7" ht="21" x14ac:dyDescent="0.35">
      <c r="A24" s="11"/>
      <c r="B24" s="11"/>
      <c r="C24" s="11"/>
      <c r="D24" s="21"/>
      <c r="E24" s="11"/>
      <c r="F24" s="11"/>
      <c r="G24" s="11"/>
    </row>
    <row r="25" spans="1:7" ht="21" x14ac:dyDescent="0.35">
      <c r="A25" s="13"/>
      <c r="B25" s="13" t="s">
        <v>64</v>
      </c>
      <c r="C25" s="13"/>
      <c r="D25" s="19" t="s">
        <v>319</v>
      </c>
      <c r="E25" s="13" t="s">
        <v>65</v>
      </c>
      <c r="F25" s="34"/>
      <c r="G25" s="11"/>
    </row>
    <row r="26" spans="1:7" x14ac:dyDescent="0.25">
      <c r="A26" s="26"/>
      <c r="B26" s="26"/>
      <c r="C26" s="26"/>
      <c r="D26" s="39"/>
      <c r="E26" s="26"/>
      <c r="F26" s="26"/>
      <c r="G26" s="26"/>
    </row>
    <row r="27" spans="1:7" ht="21" x14ac:dyDescent="0.35">
      <c r="A27" s="11" t="s">
        <v>19</v>
      </c>
      <c r="B27" s="11"/>
      <c r="C27" s="11"/>
      <c r="D27" s="21"/>
      <c r="E27" s="11"/>
      <c r="F27" s="11"/>
      <c r="G27" s="12">
        <f>SUM(G4:G24)</f>
        <v>4150</v>
      </c>
    </row>
  </sheetData>
  <mergeCells count="4">
    <mergeCell ref="A1:G1"/>
    <mergeCell ref="F9:F11"/>
    <mergeCell ref="F4:F6"/>
    <mergeCell ref="F14:F22"/>
  </mergeCells>
  <printOptions gridLines="1"/>
  <pageMargins left="0.7" right="0.7" top="0.75" bottom="0.75" header="0.3" footer="0.3"/>
  <pageSetup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99AB6-D3E3-4D9E-80F9-01AF6EB55C89}">
  <dimension ref="A1:G32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298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1</v>
      </c>
      <c r="C5" s="13">
        <v>300</v>
      </c>
      <c r="D5" s="14"/>
      <c r="E5" s="13" t="s">
        <v>223</v>
      </c>
      <c r="F5" s="15"/>
      <c r="G5" s="17"/>
    </row>
    <row r="6" spans="1:7" s="4" customFormat="1" ht="21" x14ac:dyDescent="0.35">
      <c r="A6" s="13"/>
      <c r="B6" s="13">
        <v>2</v>
      </c>
      <c r="C6" s="13">
        <v>150</v>
      </c>
      <c r="D6" s="14"/>
      <c r="E6" s="13" t="s">
        <v>299</v>
      </c>
      <c r="F6" s="15"/>
      <c r="G6" s="17"/>
    </row>
    <row r="7" spans="1:7" s="4" customFormat="1" ht="21" x14ac:dyDescent="0.35">
      <c r="A7" s="13"/>
      <c r="B7" s="13">
        <v>3</v>
      </c>
      <c r="C7" s="13">
        <v>100</v>
      </c>
      <c r="D7" s="14"/>
      <c r="E7" s="13" t="s">
        <v>300</v>
      </c>
      <c r="F7" s="15"/>
      <c r="G7" s="17">
        <v>900</v>
      </c>
    </row>
    <row r="8" spans="1:7" s="4" customFormat="1" ht="21" x14ac:dyDescent="0.35">
      <c r="A8" s="13"/>
      <c r="B8" s="13"/>
      <c r="C8" s="13"/>
      <c r="D8" s="14"/>
      <c r="E8" s="13" t="s">
        <v>301</v>
      </c>
      <c r="F8" s="15"/>
      <c r="G8" s="17"/>
    </row>
    <row r="9" spans="1:7" s="4" customFormat="1" ht="21" x14ac:dyDescent="0.35">
      <c r="A9" s="13"/>
      <c r="B9" s="13"/>
      <c r="C9" s="13"/>
      <c r="D9" s="14"/>
      <c r="E9" s="13" t="s">
        <v>302</v>
      </c>
      <c r="F9" s="15"/>
      <c r="G9" s="17"/>
    </row>
    <row r="10" spans="1:7" s="4" customFormat="1" ht="21" x14ac:dyDescent="0.35">
      <c r="A10" s="13"/>
      <c r="B10" s="18"/>
      <c r="C10" s="13" t="s">
        <v>63</v>
      </c>
      <c r="D10" s="19" t="s">
        <v>166</v>
      </c>
      <c r="E10" s="13"/>
      <c r="F10" s="15"/>
      <c r="G10" s="20"/>
    </row>
    <row r="11" spans="1:7" ht="21" x14ac:dyDescent="0.35">
      <c r="A11" s="11"/>
      <c r="B11" s="11"/>
      <c r="C11" s="11"/>
      <c r="D11" s="21"/>
      <c r="E11" s="11"/>
      <c r="F11" s="11"/>
      <c r="G11" s="11"/>
    </row>
    <row r="12" spans="1:7" ht="21" x14ac:dyDescent="0.35">
      <c r="A12" s="13" t="s">
        <v>14</v>
      </c>
      <c r="B12" s="13">
        <v>10</v>
      </c>
      <c r="C12" s="13">
        <v>50</v>
      </c>
      <c r="D12" s="14" t="s">
        <v>131</v>
      </c>
      <c r="E12" s="13" t="s">
        <v>36</v>
      </c>
      <c r="F12" s="23" t="s">
        <v>15</v>
      </c>
      <c r="G12" s="11"/>
    </row>
    <row r="13" spans="1:7" ht="21" x14ac:dyDescent="0.35">
      <c r="A13" s="13"/>
      <c r="B13" s="13"/>
      <c r="C13" s="13"/>
      <c r="D13" s="22" t="s">
        <v>145</v>
      </c>
      <c r="E13" s="13" t="s">
        <v>305</v>
      </c>
      <c r="F13" s="43"/>
      <c r="G13" s="11"/>
    </row>
    <row r="14" spans="1:7" ht="21" x14ac:dyDescent="0.35">
      <c r="A14" s="13"/>
      <c r="B14" s="13"/>
      <c r="C14" s="13"/>
      <c r="D14" s="22" t="s">
        <v>175</v>
      </c>
      <c r="E14" s="13" t="s">
        <v>303</v>
      </c>
      <c r="F14" s="43"/>
      <c r="G14" s="11"/>
    </row>
    <row r="15" spans="1:7" ht="21" x14ac:dyDescent="0.35">
      <c r="A15" s="13"/>
      <c r="B15" s="13"/>
      <c r="C15" s="13"/>
      <c r="D15" s="24" t="s">
        <v>131</v>
      </c>
      <c r="E15" s="13" t="s">
        <v>36</v>
      </c>
      <c r="F15" s="43"/>
      <c r="G15" s="11"/>
    </row>
    <row r="16" spans="1:7" ht="21" x14ac:dyDescent="0.35">
      <c r="A16" s="13"/>
      <c r="B16" s="13"/>
      <c r="C16" s="13"/>
      <c r="D16" s="22" t="s">
        <v>145</v>
      </c>
      <c r="E16" s="13" t="s">
        <v>304</v>
      </c>
      <c r="F16" s="43"/>
      <c r="G16" s="11">
        <v>1500</v>
      </c>
    </row>
    <row r="17" spans="1:7" ht="21" x14ac:dyDescent="0.35">
      <c r="A17" s="13"/>
      <c r="B17" s="13"/>
      <c r="C17" s="13"/>
      <c r="D17" s="22" t="s">
        <v>175</v>
      </c>
      <c r="E17" s="13" t="s">
        <v>306</v>
      </c>
      <c r="F17" s="43"/>
      <c r="G17" s="11"/>
    </row>
    <row r="18" spans="1:7" ht="21" x14ac:dyDescent="0.35">
      <c r="A18" s="13"/>
      <c r="B18" s="13"/>
      <c r="C18" s="13"/>
      <c r="D18" s="24" t="s">
        <v>131</v>
      </c>
      <c r="E18" s="13" t="s">
        <v>36</v>
      </c>
      <c r="F18" s="43"/>
      <c r="G18" s="11"/>
    </row>
    <row r="19" spans="1:7" ht="21" x14ac:dyDescent="0.35">
      <c r="A19" s="13"/>
      <c r="B19" s="13"/>
      <c r="C19" s="13"/>
      <c r="D19" s="22" t="s">
        <v>145</v>
      </c>
      <c r="E19" s="13" t="s">
        <v>307</v>
      </c>
      <c r="F19" s="43"/>
      <c r="G19" s="11"/>
    </row>
    <row r="20" spans="1:7" ht="21" x14ac:dyDescent="0.35">
      <c r="A20" s="13"/>
      <c r="B20" s="13"/>
      <c r="C20" s="13"/>
      <c r="D20" s="22" t="s">
        <v>175</v>
      </c>
      <c r="E20" s="13" t="s">
        <v>308</v>
      </c>
      <c r="F20" s="43"/>
      <c r="G20" s="11"/>
    </row>
    <row r="21" spans="1:7" ht="21" x14ac:dyDescent="0.35">
      <c r="A21" s="13"/>
      <c r="B21" s="13"/>
      <c r="C21" s="13"/>
      <c r="D21" s="22" t="s">
        <v>181</v>
      </c>
      <c r="E21" s="13" t="s">
        <v>242</v>
      </c>
      <c r="F21" s="43"/>
      <c r="G21" s="11"/>
    </row>
    <row r="22" spans="1:7" ht="21" x14ac:dyDescent="0.35">
      <c r="A22" s="13"/>
      <c r="B22" s="13"/>
      <c r="C22" s="13" t="s">
        <v>63</v>
      </c>
      <c r="D22" s="22" t="s">
        <v>309</v>
      </c>
      <c r="E22" s="13"/>
      <c r="F22" s="11"/>
      <c r="G22" s="11"/>
    </row>
    <row r="23" spans="1:7" ht="21" x14ac:dyDescent="0.35">
      <c r="A23" s="11"/>
      <c r="B23" s="11"/>
      <c r="C23" s="11"/>
      <c r="D23" s="21"/>
      <c r="E23" s="11"/>
      <c r="F23" s="11"/>
      <c r="G23" s="11"/>
    </row>
    <row r="24" spans="1:7" ht="21" x14ac:dyDescent="0.35">
      <c r="A24" s="13"/>
      <c r="B24" s="13">
        <v>4</v>
      </c>
      <c r="C24" s="13">
        <v>50</v>
      </c>
      <c r="D24" s="22" t="s">
        <v>175</v>
      </c>
      <c r="E24" s="13" t="s">
        <v>310</v>
      </c>
      <c r="F24" s="23" t="s">
        <v>15</v>
      </c>
      <c r="G24" s="11"/>
    </row>
    <row r="25" spans="1:7" ht="21" x14ac:dyDescent="0.35">
      <c r="A25" s="13"/>
      <c r="B25" s="13"/>
      <c r="C25" s="13"/>
      <c r="D25" s="22" t="s">
        <v>163</v>
      </c>
      <c r="E25" s="13"/>
      <c r="F25" s="23"/>
      <c r="G25" s="11"/>
    </row>
    <row r="26" spans="1:7" ht="21" x14ac:dyDescent="0.35">
      <c r="A26" s="13"/>
      <c r="B26" s="13">
        <v>4</v>
      </c>
      <c r="C26" s="13" t="s">
        <v>311</v>
      </c>
      <c r="D26" s="22" t="s">
        <v>181</v>
      </c>
      <c r="E26" s="13" t="s">
        <v>226</v>
      </c>
      <c r="F26" s="23"/>
      <c r="G26" s="11"/>
    </row>
    <row r="27" spans="1:7" ht="21" x14ac:dyDescent="0.35">
      <c r="A27" s="13"/>
      <c r="B27" s="13"/>
      <c r="C27" s="13"/>
      <c r="D27" s="22" t="s">
        <v>312</v>
      </c>
      <c r="E27" s="13"/>
      <c r="F27" s="23"/>
      <c r="G27" s="11">
        <v>2400</v>
      </c>
    </row>
    <row r="28" spans="1:7" ht="21" x14ac:dyDescent="0.35">
      <c r="A28" s="13"/>
      <c r="B28" s="13"/>
      <c r="C28" s="13" t="s">
        <v>63</v>
      </c>
      <c r="D28" s="22" t="s">
        <v>313</v>
      </c>
      <c r="E28" s="18"/>
      <c r="F28" s="23"/>
      <c r="G28" s="11">
        <v>2100</v>
      </c>
    </row>
    <row r="29" spans="1:7" ht="21" x14ac:dyDescent="0.35">
      <c r="A29" s="11"/>
      <c r="B29" s="11"/>
      <c r="C29" s="11"/>
      <c r="D29" s="21"/>
      <c r="E29" s="11"/>
      <c r="F29" s="11"/>
      <c r="G29" s="11"/>
    </row>
    <row r="30" spans="1:7" ht="21" x14ac:dyDescent="0.35">
      <c r="A30" s="11"/>
      <c r="B30" s="11"/>
      <c r="C30" s="11" t="s">
        <v>64</v>
      </c>
      <c r="D30" s="28" t="s">
        <v>77</v>
      </c>
      <c r="E30" s="11" t="s">
        <v>65</v>
      </c>
      <c r="F30" s="27"/>
      <c r="G30" s="12">
        <f>G7+G16+G27</f>
        <v>4800</v>
      </c>
    </row>
    <row r="31" spans="1:7" ht="21" x14ac:dyDescent="0.35">
      <c r="A31" s="11"/>
      <c r="B31" s="11"/>
      <c r="C31" s="11"/>
      <c r="D31" s="11"/>
      <c r="E31" s="11"/>
      <c r="F31" s="11"/>
      <c r="G31" s="29">
        <f>G7+G16+G28</f>
        <v>4500</v>
      </c>
    </row>
    <row r="32" spans="1:7" ht="21" x14ac:dyDescent="0.35">
      <c r="A32" s="11" t="s">
        <v>38</v>
      </c>
      <c r="B32" s="11"/>
      <c r="C32" s="11"/>
      <c r="D32" s="11"/>
      <c r="E32" s="11"/>
      <c r="F32" s="11"/>
      <c r="G32" s="12"/>
    </row>
  </sheetData>
  <mergeCells count="3">
    <mergeCell ref="A1:G1"/>
    <mergeCell ref="F24:F28"/>
    <mergeCell ref="F12:F21"/>
  </mergeCells>
  <printOptions gridLines="1"/>
  <pageMargins left="0.45" right="0.45" top="0.5" bottom="0.5" header="0.3" footer="0.3"/>
  <pageSetup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EED7-E43C-4000-B7D7-1AA7E5A5E504}">
  <dimension ref="A1:M30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3" bestFit="1" customWidth="1"/>
    <col min="12" max="13" width="9.140625" style="6"/>
  </cols>
  <sheetData>
    <row r="1" spans="1:7" ht="21" x14ac:dyDescent="0.35">
      <c r="A1" s="10" t="s">
        <v>320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2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3" t="s">
        <v>7</v>
      </c>
      <c r="B4" s="13">
        <v>7</v>
      </c>
      <c r="C4" s="13">
        <v>100</v>
      </c>
      <c r="D4" s="14" t="s">
        <v>194</v>
      </c>
      <c r="E4" s="13" t="s">
        <v>232</v>
      </c>
      <c r="F4" s="23" t="s">
        <v>10</v>
      </c>
      <c r="G4" s="11"/>
    </row>
    <row r="5" spans="1:7" ht="21" x14ac:dyDescent="0.35">
      <c r="A5" s="13"/>
      <c r="B5" s="13"/>
      <c r="C5" s="13"/>
      <c r="D5" s="14"/>
      <c r="E5" s="13" t="s">
        <v>275</v>
      </c>
      <c r="F5" s="23"/>
      <c r="G5" s="11"/>
    </row>
    <row r="6" spans="1:7" ht="21" x14ac:dyDescent="0.35">
      <c r="A6" s="13"/>
      <c r="B6" s="13"/>
      <c r="C6" s="13"/>
      <c r="D6" s="14"/>
      <c r="E6" s="13" t="s">
        <v>321</v>
      </c>
      <c r="F6" s="23"/>
      <c r="G6" s="11"/>
    </row>
    <row r="7" spans="1:7" ht="21" x14ac:dyDescent="0.35">
      <c r="A7" s="13"/>
      <c r="B7" s="13"/>
      <c r="C7" s="13"/>
      <c r="D7" s="14"/>
      <c r="E7" s="13" t="s">
        <v>322</v>
      </c>
      <c r="F7" s="23"/>
      <c r="G7" s="11">
        <v>700</v>
      </c>
    </row>
    <row r="8" spans="1:7" ht="21" x14ac:dyDescent="0.35">
      <c r="A8" s="13"/>
      <c r="B8" s="13"/>
      <c r="C8" s="13"/>
      <c r="D8" s="14"/>
      <c r="E8" s="13" t="s">
        <v>122</v>
      </c>
      <c r="F8" s="23"/>
      <c r="G8" s="11"/>
    </row>
    <row r="9" spans="1:7" ht="21" x14ac:dyDescent="0.35">
      <c r="A9" s="13"/>
      <c r="B9" s="13"/>
      <c r="C9" s="13"/>
      <c r="D9" s="14"/>
      <c r="E9" s="13" t="s">
        <v>323</v>
      </c>
      <c r="F9" s="23"/>
      <c r="G9" s="11"/>
    </row>
    <row r="10" spans="1:7" ht="21" x14ac:dyDescent="0.35">
      <c r="A10" s="13"/>
      <c r="B10" s="13"/>
      <c r="C10" s="13"/>
      <c r="D10" s="14"/>
      <c r="E10" s="13" t="s">
        <v>324</v>
      </c>
      <c r="F10" s="23"/>
      <c r="G10" s="11"/>
    </row>
    <row r="11" spans="1:7" ht="21" x14ac:dyDescent="0.35">
      <c r="A11" s="13"/>
      <c r="B11" s="13" t="s">
        <v>63</v>
      </c>
      <c r="C11" s="13"/>
      <c r="D11" s="19" t="s">
        <v>264</v>
      </c>
      <c r="E11" s="13"/>
      <c r="F11" s="34"/>
      <c r="G11" s="11"/>
    </row>
    <row r="12" spans="1:7" ht="21" x14ac:dyDescent="0.35">
      <c r="A12" s="11"/>
      <c r="B12" s="11"/>
      <c r="C12" s="11"/>
      <c r="D12" s="21"/>
      <c r="E12" s="11"/>
      <c r="F12" s="11"/>
      <c r="G12" s="11"/>
    </row>
    <row r="13" spans="1:7" ht="21" x14ac:dyDescent="0.35">
      <c r="A13" s="13" t="s">
        <v>310</v>
      </c>
      <c r="B13" s="13">
        <v>8</v>
      </c>
      <c r="C13" s="13">
        <v>50</v>
      </c>
      <c r="D13" s="22" t="s">
        <v>175</v>
      </c>
      <c r="E13" s="13" t="s">
        <v>325</v>
      </c>
      <c r="F13" s="27" t="s">
        <v>10</v>
      </c>
      <c r="G13" s="11">
        <v>400</v>
      </c>
    </row>
    <row r="14" spans="1:7" ht="21" x14ac:dyDescent="0.35">
      <c r="A14" s="13"/>
      <c r="B14" s="13" t="s">
        <v>63</v>
      </c>
      <c r="C14" s="13"/>
      <c r="D14" s="22" t="s">
        <v>326</v>
      </c>
      <c r="E14" s="13"/>
      <c r="F14" s="11"/>
      <c r="G14" s="11"/>
    </row>
    <row r="15" spans="1:7" ht="21" x14ac:dyDescent="0.35">
      <c r="A15" s="11"/>
      <c r="B15" s="11"/>
      <c r="C15" s="11"/>
      <c r="D15" s="21"/>
      <c r="E15" s="11"/>
      <c r="F15" s="11"/>
      <c r="G15" s="11"/>
    </row>
    <row r="16" spans="1:7" ht="21" x14ac:dyDescent="0.35">
      <c r="A16" s="13" t="s">
        <v>14</v>
      </c>
      <c r="B16" s="13">
        <v>4</v>
      </c>
      <c r="C16" s="13">
        <v>50</v>
      </c>
      <c r="D16" s="19" t="s">
        <v>145</v>
      </c>
      <c r="E16" s="13" t="s">
        <v>327</v>
      </c>
      <c r="F16" s="23" t="s">
        <v>15</v>
      </c>
      <c r="G16" s="11"/>
    </row>
    <row r="17" spans="1:13" ht="21" x14ac:dyDescent="0.35">
      <c r="A17" s="13"/>
      <c r="B17" s="13">
        <v>4</v>
      </c>
      <c r="C17" s="13">
        <v>75</v>
      </c>
      <c r="D17" s="19" t="s">
        <v>124</v>
      </c>
      <c r="E17" s="13" t="s">
        <v>328</v>
      </c>
      <c r="F17" s="23"/>
      <c r="G17" s="11">
        <v>1800</v>
      </c>
    </row>
    <row r="18" spans="1:13" ht="21" x14ac:dyDescent="0.35">
      <c r="A18" s="13"/>
      <c r="B18" s="13"/>
      <c r="C18" s="13"/>
      <c r="D18" s="19" t="s">
        <v>99</v>
      </c>
      <c r="E18" s="13"/>
      <c r="F18" s="23"/>
      <c r="G18" s="11"/>
    </row>
    <row r="19" spans="1:13" ht="21" x14ac:dyDescent="0.35">
      <c r="A19" s="13"/>
      <c r="B19" s="13">
        <v>1</v>
      </c>
      <c r="C19" s="13">
        <v>100</v>
      </c>
      <c r="D19" s="19" t="s">
        <v>129</v>
      </c>
      <c r="E19" s="13" t="s">
        <v>329</v>
      </c>
      <c r="F19" s="23"/>
      <c r="G19" s="11"/>
    </row>
    <row r="20" spans="1:13" ht="21" x14ac:dyDescent="0.35">
      <c r="A20" s="13"/>
      <c r="B20" s="13" t="s">
        <v>63</v>
      </c>
      <c r="C20" s="13"/>
      <c r="D20" s="19" t="s">
        <v>330</v>
      </c>
      <c r="E20" s="13"/>
      <c r="F20" s="34"/>
      <c r="G20" s="11"/>
    </row>
    <row r="21" spans="1:13" ht="21" x14ac:dyDescent="0.35">
      <c r="A21" s="11"/>
      <c r="B21" s="11"/>
      <c r="C21" s="11"/>
      <c r="D21" s="21"/>
      <c r="E21" s="11"/>
      <c r="F21" s="11"/>
      <c r="G21" s="11"/>
    </row>
    <row r="22" spans="1:13" ht="21" x14ac:dyDescent="0.35">
      <c r="A22" s="13" t="s">
        <v>16</v>
      </c>
      <c r="B22" s="13">
        <v>3</v>
      </c>
      <c r="C22" s="13">
        <v>125</v>
      </c>
      <c r="D22" s="19" t="s">
        <v>181</v>
      </c>
      <c r="E22" s="13" t="s">
        <v>179</v>
      </c>
      <c r="F22" s="23" t="s">
        <v>59</v>
      </c>
      <c r="G22" s="11">
        <v>1350</v>
      </c>
    </row>
    <row r="23" spans="1:13" ht="21" x14ac:dyDescent="0.35">
      <c r="A23" s="13"/>
      <c r="B23" s="13">
        <v>2</v>
      </c>
      <c r="C23" s="13">
        <v>150</v>
      </c>
      <c r="D23" s="19">
        <v>9.7222222222222224E-2</v>
      </c>
      <c r="E23" s="13" t="s">
        <v>331</v>
      </c>
      <c r="F23" s="23"/>
      <c r="G23" s="11"/>
    </row>
    <row r="24" spans="1:13" ht="21" x14ac:dyDescent="0.35">
      <c r="A24" s="13"/>
      <c r="B24" s="13" t="s">
        <v>63</v>
      </c>
      <c r="C24" s="13"/>
      <c r="D24" s="19" t="s">
        <v>332</v>
      </c>
      <c r="E24" s="13"/>
      <c r="F24" s="27"/>
      <c r="G24" s="11"/>
    </row>
    <row r="25" spans="1:13" s="4" customFormat="1" ht="21" x14ac:dyDescent="0.35">
      <c r="A25" s="17"/>
      <c r="B25" s="17"/>
      <c r="C25" s="17"/>
      <c r="D25" s="38"/>
      <c r="E25" s="17"/>
      <c r="F25" s="27"/>
      <c r="G25" s="17"/>
      <c r="L25" s="7"/>
      <c r="M25" s="7"/>
    </row>
    <row r="26" spans="1:13" ht="21" x14ac:dyDescent="0.35">
      <c r="A26" s="13" t="s">
        <v>18</v>
      </c>
      <c r="B26" s="13">
        <v>4</v>
      </c>
      <c r="C26" s="13">
        <v>50</v>
      </c>
      <c r="D26" s="31">
        <v>4.1666666666666664E-2</v>
      </c>
      <c r="E26" s="13" t="s">
        <v>333</v>
      </c>
      <c r="F26" s="34" t="s">
        <v>10</v>
      </c>
      <c r="G26" s="11">
        <v>200</v>
      </c>
    </row>
    <row r="27" spans="1:13" ht="21" x14ac:dyDescent="0.35">
      <c r="A27" s="13"/>
      <c r="B27" s="13" t="s">
        <v>63</v>
      </c>
      <c r="C27" s="13"/>
      <c r="D27" s="19" t="s">
        <v>289</v>
      </c>
      <c r="E27" s="18"/>
      <c r="F27" s="34"/>
      <c r="G27" s="11"/>
    </row>
    <row r="28" spans="1:13" ht="21" x14ac:dyDescent="0.35">
      <c r="A28" s="13"/>
      <c r="B28" s="13" t="s">
        <v>64</v>
      </c>
      <c r="C28" s="13"/>
      <c r="D28" s="19" t="s">
        <v>334</v>
      </c>
      <c r="E28" s="13" t="s">
        <v>65</v>
      </c>
      <c r="F28" s="34"/>
      <c r="G28" s="11"/>
    </row>
    <row r="29" spans="1:13" x14ac:dyDescent="0.25">
      <c r="A29" s="26"/>
      <c r="B29" s="26"/>
      <c r="C29" s="26"/>
      <c r="D29" s="39"/>
      <c r="E29" s="26"/>
      <c r="F29" s="26"/>
      <c r="G29" s="26"/>
    </row>
    <row r="30" spans="1:13" ht="21" x14ac:dyDescent="0.35">
      <c r="A30" s="11" t="s">
        <v>19</v>
      </c>
      <c r="B30" s="11"/>
      <c r="C30" s="11"/>
      <c r="D30" s="21"/>
      <c r="E30" s="11"/>
      <c r="F30" s="11"/>
      <c r="G30" s="12">
        <f>SUM(G4:G26)</f>
        <v>4450</v>
      </c>
    </row>
  </sheetData>
  <mergeCells count="4">
    <mergeCell ref="A1:G1"/>
    <mergeCell ref="F4:F10"/>
    <mergeCell ref="F16:F19"/>
    <mergeCell ref="F22:F23"/>
  </mergeCells>
  <printOptions gridLines="1"/>
  <pageMargins left="0.45" right="0.45" top="0.5" bottom="0.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339A-D68D-4568-BDB3-28B7B18A60A7}">
  <dimension ref="A1:G25"/>
  <sheetViews>
    <sheetView zoomScaleNormal="100" workbookViewId="0">
      <selection sqref="A1:XFD1048576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39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1</v>
      </c>
      <c r="C5" s="13">
        <v>300</v>
      </c>
      <c r="D5" s="13" t="s">
        <v>35</v>
      </c>
      <c r="E5" s="13" t="s">
        <v>40</v>
      </c>
      <c r="F5" s="15"/>
      <c r="G5" s="17"/>
    </row>
    <row r="6" spans="1:7" s="4" customFormat="1" ht="21" x14ac:dyDescent="0.35">
      <c r="A6" s="13"/>
      <c r="B6" s="13">
        <v>4</v>
      </c>
      <c r="C6" s="13">
        <v>100</v>
      </c>
      <c r="D6" s="13" t="s">
        <v>35</v>
      </c>
      <c r="E6" s="13" t="s">
        <v>41</v>
      </c>
      <c r="F6" s="15"/>
      <c r="G6" s="17">
        <v>700</v>
      </c>
    </row>
    <row r="7" spans="1:7" s="4" customFormat="1" ht="21" x14ac:dyDescent="0.35">
      <c r="A7" s="13"/>
      <c r="B7" s="13"/>
      <c r="C7" s="13"/>
      <c r="D7" s="13"/>
      <c r="E7" s="13"/>
      <c r="F7" s="15"/>
      <c r="G7" s="20"/>
    </row>
    <row r="8" spans="1:7" ht="21" x14ac:dyDescent="0.35">
      <c r="A8" s="11"/>
      <c r="B8" s="11"/>
      <c r="C8" s="11"/>
      <c r="D8" s="11"/>
      <c r="E8" s="11"/>
      <c r="F8" s="27"/>
      <c r="G8" s="11"/>
    </row>
    <row r="9" spans="1:7" ht="21" x14ac:dyDescent="0.35">
      <c r="A9" s="11"/>
      <c r="B9" s="11"/>
      <c r="C9" s="11"/>
      <c r="D9" s="11"/>
      <c r="E9" s="11"/>
      <c r="F9" s="11"/>
      <c r="G9" s="11"/>
    </row>
    <row r="10" spans="1:7" ht="21" x14ac:dyDescent="0.35">
      <c r="A10" s="13" t="s">
        <v>14</v>
      </c>
      <c r="B10" s="13">
        <v>1</v>
      </c>
      <c r="C10" s="13">
        <v>100</v>
      </c>
      <c r="D10" s="30">
        <v>7.2916666666666671E-2</v>
      </c>
      <c r="E10" s="13" t="s">
        <v>36</v>
      </c>
      <c r="F10" s="23" t="s">
        <v>37</v>
      </c>
      <c r="G10" s="11"/>
    </row>
    <row r="11" spans="1:7" ht="21" x14ac:dyDescent="0.35">
      <c r="A11" s="13"/>
      <c r="B11" s="32">
        <v>4</v>
      </c>
      <c r="C11" s="13">
        <v>25</v>
      </c>
      <c r="D11" s="14" t="s">
        <v>42</v>
      </c>
      <c r="E11" s="13" t="s">
        <v>43</v>
      </c>
      <c r="F11" s="23"/>
      <c r="G11" s="11"/>
    </row>
    <row r="12" spans="1:7" ht="21" x14ac:dyDescent="0.35">
      <c r="A12" s="13"/>
      <c r="B12" s="13">
        <v>1</v>
      </c>
      <c r="C12" s="13">
        <v>100</v>
      </c>
      <c r="D12" s="30">
        <v>7.2916666666666671E-2</v>
      </c>
      <c r="E12" s="13" t="s">
        <v>36</v>
      </c>
      <c r="F12" s="23"/>
      <c r="G12" s="11"/>
    </row>
    <row r="13" spans="1:7" ht="21" x14ac:dyDescent="0.35">
      <c r="A13" s="13"/>
      <c r="B13" s="13">
        <v>3</v>
      </c>
      <c r="C13" s="13">
        <v>50</v>
      </c>
      <c r="D13" s="30">
        <v>4.1666666666666664E-2</v>
      </c>
      <c r="E13" s="13" t="s">
        <v>44</v>
      </c>
      <c r="F13" s="23"/>
      <c r="G13" s="11">
        <v>3000</v>
      </c>
    </row>
    <row r="14" spans="1:7" ht="21" x14ac:dyDescent="0.35">
      <c r="A14" s="13"/>
      <c r="B14" s="13">
        <v>1</v>
      </c>
      <c r="C14" s="13">
        <v>100</v>
      </c>
      <c r="D14" s="30">
        <v>7.2916666666666671E-2</v>
      </c>
      <c r="E14" s="13" t="s">
        <v>36</v>
      </c>
      <c r="F14" s="23"/>
      <c r="G14" s="11"/>
    </row>
    <row r="15" spans="1:7" ht="21" x14ac:dyDescent="0.35">
      <c r="A15" s="13"/>
      <c r="B15" s="13">
        <v>1</v>
      </c>
      <c r="C15" s="13">
        <v>200</v>
      </c>
      <c r="D15" s="30">
        <v>0.15625</v>
      </c>
      <c r="E15" s="13" t="s">
        <v>45</v>
      </c>
      <c r="F15" s="23"/>
      <c r="G15" s="11"/>
    </row>
    <row r="16" spans="1:7" ht="21" x14ac:dyDescent="0.35">
      <c r="A16" s="13"/>
      <c r="B16" s="13"/>
      <c r="C16" s="13"/>
      <c r="D16" s="13"/>
      <c r="E16" s="13"/>
      <c r="F16" s="23"/>
      <c r="G16" s="11"/>
    </row>
    <row r="17" spans="1:7" ht="21" x14ac:dyDescent="0.35">
      <c r="A17" s="11"/>
      <c r="B17" s="11"/>
      <c r="C17" s="11"/>
      <c r="D17" s="11"/>
      <c r="E17" s="11"/>
      <c r="F17" s="11"/>
      <c r="G17" s="11"/>
    </row>
    <row r="18" spans="1:7" ht="21" x14ac:dyDescent="0.35">
      <c r="A18" s="13" t="s">
        <v>16</v>
      </c>
      <c r="B18" s="13">
        <v>1</v>
      </c>
      <c r="C18" s="13" t="s">
        <v>46</v>
      </c>
      <c r="D18" s="30">
        <v>6.25E-2</v>
      </c>
      <c r="E18" s="13" t="s">
        <v>36</v>
      </c>
      <c r="F18" s="23" t="s">
        <v>37</v>
      </c>
      <c r="G18" s="11"/>
    </row>
    <row r="19" spans="1:7" ht="21" x14ac:dyDescent="0.35">
      <c r="A19" s="13"/>
      <c r="B19" s="13">
        <v>1</v>
      </c>
      <c r="C19" s="13" t="s">
        <v>46</v>
      </c>
      <c r="D19" s="30">
        <v>5.9027777777777783E-2</v>
      </c>
      <c r="E19" s="13" t="s">
        <v>36</v>
      </c>
      <c r="F19" s="23"/>
      <c r="G19" s="11">
        <v>1200</v>
      </c>
    </row>
    <row r="20" spans="1:7" ht="21" x14ac:dyDescent="0.35">
      <c r="A20" s="13"/>
      <c r="B20" s="13">
        <v>1</v>
      </c>
      <c r="C20" s="13" t="s">
        <v>46</v>
      </c>
      <c r="D20" s="30">
        <v>5.5555555555555552E-2</v>
      </c>
      <c r="E20" s="13" t="s">
        <v>36</v>
      </c>
      <c r="F20" s="23"/>
      <c r="G20" s="11">
        <v>900</v>
      </c>
    </row>
    <row r="21" spans="1:7" ht="21" x14ac:dyDescent="0.35">
      <c r="A21" s="11"/>
      <c r="B21" s="11"/>
      <c r="C21" s="11"/>
      <c r="D21" s="11"/>
      <c r="E21" s="11"/>
      <c r="F21" s="11"/>
      <c r="G21" s="11"/>
    </row>
    <row r="22" spans="1:7" ht="21" x14ac:dyDescent="0.35">
      <c r="A22" s="13" t="s">
        <v>18</v>
      </c>
      <c r="B22" s="13"/>
      <c r="C22" s="13"/>
      <c r="D22" s="30"/>
      <c r="E22" s="13"/>
      <c r="F22" s="27"/>
      <c r="G22" s="11"/>
    </row>
    <row r="23" spans="1:7" ht="21" x14ac:dyDescent="0.35">
      <c r="A23" s="11"/>
      <c r="B23" s="11"/>
      <c r="C23" s="11"/>
      <c r="D23" s="33"/>
      <c r="E23" s="11"/>
      <c r="F23" s="27"/>
      <c r="G23" s="12">
        <f>SUM(G6:G19)</f>
        <v>4900</v>
      </c>
    </row>
    <row r="24" spans="1:7" ht="21" x14ac:dyDescent="0.35">
      <c r="A24" s="11"/>
      <c r="B24" s="11"/>
      <c r="C24" s="11"/>
      <c r="D24" s="11"/>
      <c r="E24" s="11"/>
      <c r="F24" s="11"/>
      <c r="G24" s="29">
        <f>SUM(G6,G13,G20)</f>
        <v>4600</v>
      </c>
    </row>
    <row r="25" spans="1:7" ht="21" x14ac:dyDescent="0.35">
      <c r="A25" s="11" t="s">
        <v>38</v>
      </c>
      <c r="B25" s="11"/>
      <c r="C25" s="11"/>
      <c r="D25" s="11"/>
      <c r="E25" s="11"/>
      <c r="F25" s="11"/>
      <c r="G25" s="12"/>
    </row>
  </sheetData>
  <mergeCells count="3">
    <mergeCell ref="A1:G1"/>
    <mergeCell ref="F10:F16"/>
    <mergeCell ref="F18:F20"/>
  </mergeCells>
  <printOptions gridLines="1"/>
  <pageMargins left="0.25" right="0.25" top="0.75" bottom="0.75" header="0.3" footer="0.3"/>
  <pageSetup scale="8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0F238-7743-4C22-8CCD-1D3BD5FFBB13}">
  <dimension ref="A1:M35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3" bestFit="1" customWidth="1"/>
    <col min="12" max="13" width="9.140625" style="6"/>
  </cols>
  <sheetData>
    <row r="1" spans="1:7" ht="21" x14ac:dyDescent="0.35">
      <c r="A1" s="10" t="s">
        <v>335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2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3" t="s">
        <v>7</v>
      </c>
      <c r="B4" s="13">
        <v>5</v>
      </c>
      <c r="C4" s="13">
        <v>100</v>
      </c>
      <c r="D4" s="14" t="s">
        <v>194</v>
      </c>
      <c r="E4" s="13" t="s">
        <v>232</v>
      </c>
      <c r="F4" s="23" t="s">
        <v>10</v>
      </c>
      <c r="G4" s="11"/>
    </row>
    <row r="5" spans="1:7" ht="21" x14ac:dyDescent="0.35">
      <c r="A5" s="13"/>
      <c r="B5" s="13"/>
      <c r="C5" s="13"/>
      <c r="D5" s="14"/>
      <c r="E5" s="13" t="s">
        <v>234</v>
      </c>
      <c r="F5" s="23"/>
      <c r="G5" s="11"/>
    </row>
    <row r="6" spans="1:7" ht="21" x14ac:dyDescent="0.35">
      <c r="A6" s="13"/>
      <c r="B6" s="13"/>
      <c r="C6" s="13"/>
      <c r="D6" s="14"/>
      <c r="E6" s="13" t="s">
        <v>234</v>
      </c>
      <c r="F6" s="23"/>
      <c r="G6" s="11">
        <v>500</v>
      </c>
    </row>
    <row r="7" spans="1:7" ht="21" x14ac:dyDescent="0.35">
      <c r="A7" s="13"/>
      <c r="B7" s="13"/>
      <c r="C7" s="13"/>
      <c r="D7" s="14"/>
      <c r="E7" s="13" t="s">
        <v>336</v>
      </c>
      <c r="F7" s="23"/>
      <c r="G7" s="11"/>
    </row>
    <row r="8" spans="1:7" ht="21" x14ac:dyDescent="0.35">
      <c r="A8" s="13"/>
      <c r="B8" s="13"/>
      <c r="C8" s="13"/>
      <c r="D8" s="14"/>
      <c r="E8" s="13" t="s">
        <v>337</v>
      </c>
      <c r="F8" s="23"/>
      <c r="G8" s="11"/>
    </row>
    <row r="9" spans="1:7" ht="21" x14ac:dyDescent="0.35">
      <c r="A9" s="13"/>
      <c r="B9" s="13" t="s">
        <v>63</v>
      </c>
      <c r="C9" s="13"/>
      <c r="D9" s="19" t="s">
        <v>150</v>
      </c>
      <c r="E9" s="13"/>
      <c r="F9" s="34"/>
      <c r="G9" s="11"/>
    </row>
    <row r="10" spans="1:7" ht="21" x14ac:dyDescent="0.35">
      <c r="A10" s="11"/>
      <c r="B10" s="11"/>
      <c r="C10" s="11"/>
      <c r="D10" s="21"/>
      <c r="E10" s="11"/>
      <c r="F10" s="11"/>
      <c r="G10" s="11"/>
    </row>
    <row r="11" spans="1:7" ht="21" x14ac:dyDescent="0.35">
      <c r="A11" s="13" t="s">
        <v>310</v>
      </c>
      <c r="B11" s="13">
        <v>8</v>
      </c>
      <c r="C11" s="13">
        <v>50</v>
      </c>
      <c r="D11" s="22" t="s">
        <v>163</v>
      </c>
      <c r="E11" s="13" t="s">
        <v>338</v>
      </c>
      <c r="F11" s="23" t="s">
        <v>10</v>
      </c>
      <c r="G11" s="11">
        <v>400</v>
      </c>
    </row>
    <row r="12" spans="1:7" ht="21" x14ac:dyDescent="0.35">
      <c r="A12" s="13"/>
      <c r="B12" s="13"/>
      <c r="C12" s="13"/>
      <c r="D12" s="22"/>
      <c r="E12" s="13" t="s">
        <v>339</v>
      </c>
      <c r="F12" s="23"/>
      <c r="G12" s="11"/>
    </row>
    <row r="13" spans="1:7" ht="21" x14ac:dyDescent="0.35">
      <c r="A13" s="13"/>
      <c r="B13" s="13" t="s">
        <v>63</v>
      </c>
      <c r="C13" s="13"/>
      <c r="D13" s="22" t="s">
        <v>150</v>
      </c>
      <c r="E13" s="13"/>
      <c r="F13" s="11"/>
      <c r="G13" s="11"/>
    </row>
    <row r="14" spans="1:7" ht="21" x14ac:dyDescent="0.35">
      <c r="A14" s="11"/>
      <c r="B14" s="11"/>
      <c r="C14" s="11"/>
      <c r="D14" s="21"/>
      <c r="E14" s="11"/>
      <c r="F14" s="11"/>
      <c r="G14" s="11"/>
    </row>
    <row r="15" spans="1:7" ht="21" x14ac:dyDescent="0.35">
      <c r="A15" s="13" t="s">
        <v>14</v>
      </c>
      <c r="B15" s="13">
        <v>6</v>
      </c>
      <c r="C15" s="13">
        <v>50</v>
      </c>
      <c r="D15" s="19">
        <v>4.1666666666666664E-2</v>
      </c>
      <c r="E15" s="13" t="s">
        <v>340</v>
      </c>
      <c r="F15" s="23" t="s">
        <v>37</v>
      </c>
      <c r="G15" s="11"/>
    </row>
    <row r="16" spans="1:7" ht="21" x14ac:dyDescent="0.35">
      <c r="A16" s="13"/>
      <c r="B16" s="13"/>
      <c r="C16" s="13"/>
      <c r="D16" s="19" t="s">
        <v>131</v>
      </c>
      <c r="E16" s="13" t="s">
        <v>341</v>
      </c>
      <c r="F16" s="23"/>
      <c r="G16" s="11"/>
    </row>
    <row r="17" spans="1:13" ht="21" x14ac:dyDescent="0.35">
      <c r="A17" s="13"/>
      <c r="B17" s="13"/>
      <c r="C17" s="13"/>
      <c r="D17" s="19" t="s">
        <v>201</v>
      </c>
      <c r="E17" s="13" t="s">
        <v>342</v>
      </c>
      <c r="F17" s="23"/>
      <c r="G17" s="11">
        <v>1600</v>
      </c>
    </row>
    <row r="18" spans="1:13" ht="21" x14ac:dyDescent="0.35">
      <c r="A18" s="13"/>
      <c r="B18" s="13"/>
      <c r="C18" s="13"/>
      <c r="D18" s="19" t="s">
        <v>194</v>
      </c>
      <c r="E18" s="13"/>
      <c r="F18" s="23"/>
      <c r="G18" s="11"/>
    </row>
    <row r="19" spans="1:13" ht="21" x14ac:dyDescent="0.35">
      <c r="A19" s="13"/>
      <c r="B19" s="13">
        <v>1</v>
      </c>
      <c r="C19" s="13">
        <v>100</v>
      </c>
      <c r="D19" s="19" t="s">
        <v>129</v>
      </c>
      <c r="E19" s="13" t="s">
        <v>71</v>
      </c>
      <c r="F19" s="23"/>
      <c r="G19" s="11"/>
    </row>
    <row r="20" spans="1:13" ht="21" x14ac:dyDescent="0.35">
      <c r="A20" s="13"/>
      <c r="B20" s="13" t="s">
        <v>63</v>
      </c>
      <c r="C20" s="13"/>
      <c r="D20" s="19" t="s">
        <v>343</v>
      </c>
      <c r="E20" s="13"/>
      <c r="F20" s="34"/>
      <c r="G20" s="11"/>
    </row>
    <row r="21" spans="1:13" ht="21" x14ac:dyDescent="0.35">
      <c r="A21" s="11"/>
      <c r="B21" s="11"/>
      <c r="C21" s="11"/>
      <c r="D21" s="21"/>
      <c r="E21" s="11"/>
      <c r="F21" s="11"/>
      <c r="G21" s="11"/>
    </row>
    <row r="22" spans="1:13" ht="21" x14ac:dyDescent="0.35">
      <c r="A22" s="13" t="s">
        <v>16</v>
      </c>
      <c r="B22" s="13">
        <v>4</v>
      </c>
      <c r="C22" s="13">
        <v>125</v>
      </c>
      <c r="D22" s="19" t="s">
        <v>344</v>
      </c>
      <c r="E22" s="13" t="s">
        <v>31</v>
      </c>
      <c r="F22" s="23" t="s">
        <v>59</v>
      </c>
      <c r="G22" s="11"/>
    </row>
    <row r="23" spans="1:13" ht="21" x14ac:dyDescent="0.35">
      <c r="A23" s="13"/>
      <c r="B23" s="13"/>
      <c r="C23" s="13"/>
      <c r="D23" s="19" t="s">
        <v>345</v>
      </c>
      <c r="E23" s="13" t="s">
        <v>336</v>
      </c>
      <c r="F23" s="23"/>
      <c r="G23" s="11">
        <v>1000</v>
      </c>
    </row>
    <row r="24" spans="1:13" ht="21" x14ac:dyDescent="0.35">
      <c r="A24" s="13"/>
      <c r="B24" s="13"/>
      <c r="C24" s="13"/>
      <c r="D24" s="19" t="s">
        <v>181</v>
      </c>
      <c r="E24" s="13" t="s">
        <v>346</v>
      </c>
      <c r="F24" s="23"/>
      <c r="G24" s="11"/>
    </row>
    <row r="25" spans="1:13" ht="21" x14ac:dyDescent="0.35">
      <c r="A25" s="13"/>
      <c r="B25" s="13"/>
      <c r="C25" s="13"/>
      <c r="D25" s="19" t="s">
        <v>347</v>
      </c>
      <c r="E25" s="13" t="s">
        <v>348</v>
      </c>
      <c r="F25" s="23"/>
      <c r="G25" s="11"/>
    </row>
    <row r="26" spans="1:13" ht="21" x14ac:dyDescent="0.35">
      <c r="A26" s="13"/>
      <c r="B26" s="13" t="s">
        <v>63</v>
      </c>
      <c r="C26" s="13"/>
      <c r="D26" s="19" t="s">
        <v>349</v>
      </c>
      <c r="E26" s="13"/>
      <c r="F26" s="27"/>
      <c r="G26" s="11"/>
    </row>
    <row r="27" spans="1:13" s="4" customFormat="1" ht="21" x14ac:dyDescent="0.35">
      <c r="A27" s="17"/>
      <c r="B27" s="17"/>
      <c r="C27" s="17"/>
      <c r="D27" s="38"/>
      <c r="E27" s="17"/>
      <c r="F27" s="27"/>
      <c r="G27" s="17"/>
      <c r="L27" s="7"/>
      <c r="M27" s="7"/>
    </row>
    <row r="28" spans="1:13" ht="21" x14ac:dyDescent="0.35">
      <c r="A28" s="13" t="s">
        <v>18</v>
      </c>
      <c r="B28" s="13">
        <v>2</v>
      </c>
      <c r="C28" s="13">
        <v>50</v>
      </c>
      <c r="D28" s="31">
        <v>4.5138888888888888E-2</v>
      </c>
      <c r="E28" s="13" t="s">
        <v>242</v>
      </c>
      <c r="F28" s="23" t="s">
        <v>37</v>
      </c>
      <c r="G28" s="11"/>
    </row>
    <row r="29" spans="1:13" ht="21" x14ac:dyDescent="0.35">
      <c r="A29" s="13"/>
      <c r="B29" s="13"/>
      <c r="C29" s="13"/>
      <c r="D29" s="19" t="s">
        <v>145</v>
      </c>
      <c r="E29" s="13" t="s">
        <v>240</v>
      </c>
      <c r="F29" s="23"/>
      <c r="G29" s="11">
        <v>600</v>
      </c>
    </row>
    <row r="30" spans="1:13" ht="21" x14ac:dyDescent="0.35">
      <c r="A30" s="13"/>
      <c r="B30" s="13">
        <v>2</v>
      </c>
      <c r="C30" s="13">
        <v>25</v>
      </c>
      <c r="D30" s="19" t="s">
        <v>350</v>
      </c>
      <c r="E30" s="13" t="s">
        <v>60</v>
      </c>
      <c r="F30" s="23"/>
      <c r="G30" s="11"/>
    </row>
    <row r="31" spans="1:13" ht="21" x14ac:dyDescent="0.35">
      <c r="A31" s="13"/>
      <c r="B31" s="13"/>
      <c r="C31" s="13"/>
      <c r="D31" s="19" t="s">
        <v>351</v>
      </c>
      <c r="E31" s="13" t="s">
        <v>36</v>
      </c>
      <c r="F31" s="23"/>
      <c r="G31" s="11"/>
    </row>
    <row r="32" spans="1:13" ht="21" x14ac:dyDescent="0.35">
      <c r="A32" s="13"/>
      <c r="B32" s="13" t="s">
        <v>63</v>
      </c>
      <c r="C32" s="13"/>
      <c r="D32" s="19" t="s">
        <v>352</v>
      </c>
      <c r="E32" s="18"/>
      <c r="F32" s="34"/>
      <c r="G32" s="11"/>
    </row>
    <row r="33" spans="1:7" ht="21" x14ac:dyDescent="0.35">
      <c r="A33" s="13"/>
      <c r="B33" s="13" t="s">
        <v>64</v>
      </c>
      <c r="C33" s="13"/>
      <c r="D33" s="19" t="s">
        <v>353</v>
      </c>
      <c r="E33" s="13" t="s">
        <v>65</v>
      </c>
      <c r="F33" s="34"/>
      <c r="G33" s="12">
        <f>SUM(G4:G32)</f>
        <v>4100</v>
      </c>
    </row>
    <row r="34" spans="1:7" x14ac:dyDescent="0.25">
      <c r="A34" s="26"/>
      <c r="B34" s="26"/>
      <c r="C34" s="26"/>
      <c r="D34" s="39"/>
      <c r="E34" s="26"/>
      <c r="F34" s="26"/>
      <c r="G34" s="26"/>
    </row>
    <row r="35" spans="1:7" ht="21" x14ac:dyDescent="0.35">
      <c r="A35" s="11" t="s">
        <v>19</v>
      </c>
      <c r="B35" s="11"/>
      <c r="C35" s="11"/>
      <c r="D35" s="21"/>
      <c r="E35" s="11"/>
      <c r="F35" s="11"/>
      <c r="G35" s="12"/>
    </row>
  </sheetData>
  <mergeCells count="6">
    <mergeCell ref="F22:F25"/>
    <mergeCell ref="F28:F31"/>
    <mergeCell ref="A1:G1"/>
    <mergeCell ref="F11:F12"/>
    <mergeCell ref="F15:F19"/>
    <mergeCell ref="F4:F8"/>
  </mergeCells>
  <printOptions gridLines="1"/>
  <pageMargins left="0.45" right="0.45" top="0.5" bottom="0.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F033-D482-4B34-92CB-255CED71AED0}">
  <dimension ref="A1:G27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4.7109375" bestFit="1" customWidth="1"/>
  </cols>
  <sheetData>
    <row r="1" spans="1:7" ht="21" x14ac:dyDescent="0.35">
      <c r="A1" s="10" t="s">
        <v>354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4</v>
      </c>
      <c r="C5" s="13">
        <v>200</v>
      </c>
      <c r="D5" s="14"/>
      <c r="E5" s="13" t="s">
        <v>355</v>
      </c>
      <c r="F5" s="15"/>
      <c r="G5" s="17"/>
    </row>
    <row r="6" spans="1:7" s="4" customFormat="1" ht="21" x14ac:dyDescent="0.35">
      <c r="A6" s="13"/>
      <c r="B6" s="13"/>
      <c r="C6" s="13"/>
      <c r="D6" s="14"/>
      <c r="E6" s="13" t="s">
        <v>356</v>
      </c>
      <c r="F6" s="15"/>
      <c r="G6" s="17"/>
    </row>
    <row r="7" spans="1:7" s="4" customFormat="1" ht="21" x14ac:dyDescent="0.35">
      <c r="A7" s="13"/>
      <c r="B7" s="13"/>
      <c r="C7" s="13"/>
      <c r="D7" s="14"/>
      <c r="E7" s="13" t="s">
        <v>357</v>
      </c>
      <c r="F7" s="15"/>
      <c r="G7" s="17">
        <v>800</v>
      </c>
    </row>
    <row r="8" spans="1:7" s="4" customFormat="1" ht="21" x14ac:dyDescent="0.35">
      <c r="A8" s="13"/>
      <c r="B8" s="13"/>
      <c r="C8" s="13"/>
      <c r="D8" s="14"/>
      <c r="E8" s="13" t="s">
        <v>358</v>
      </c>
      <c r="F8" s="15"/>
      <c r="G8" s="17"/>
    </row>
    <row r="9" spans="1:7" s="4" customFormat="1" ht="21" x14ac:dyDescent="0.35">
      <c r="A9" s="13"/>
      <c r="B9" s="13"/>
      <c r="C9" s="13"/>
      <c r="D9" s="14"/>
      <c r="E9" s="13"/>
      <c r="F9" s="15"/>
      <c r="G9" s="17"/>
    </row>
    <row r="10" spans="1:7" s="4" customFormat="1" ht="21" x14ac:dyDescent="0.35">
      <c r="A10" s="13"/>
      <c r="B10" s="18"/>
      <c r="C10" s="13" t="s">
        <v>63</v>
      </c>
      <c r="D10" s="19" t="s">
        <v>80</v>
      </c>
      <c r="E10" s="13"/>
      <c r="F10" s="15"/>
      <c r="G10" s="20"/>
    </row>
    <row r="11" spans="1:7" ht="21" x14ac:dyDescent="0.35">
      <c r="A11" s="11"/>
      <c r="B11" s="11"/>
      <c r="C11" s="11"/>
      <c r="D11" s="21"/>
      <c r="E11" s="11"/>
      <c r="F11" s="11"/>
      <c r="G11" s="11"/>
    </row>
    <row r="12" spans="1:7" ht="21" x14ac:dyDescent="0.35">
      <c r="A12" s="13" t="s">
        <v>14</v>
      </c>
      <c r="B12" s="13">
        <v>4</v>
      </c>
      <c r="C12" s="13" t="s">
        <v>116</v>
      </c>
      <c r="D12" s="22" t="s">
        <v>169</v>
      </c>
      <c r="E12" s="13" t="s">
        <v>36</v>
      </c>
      <c r="F12" s="23" t="s">
        <v>110</v>
      </c>
      <c r="G12" s="11"/>
    </row>
    <row r="13" spans="1:7" ht="21" x14ac:dyDescent="0.35">
      <c r="A13" s="13"/>
      <c r="B13" s="13"/>
      <c r="C13" s="13"/>
      <c r="D13" s="22" t="s">
        <v>359</v>
      </c>
      <c r="E13" s="13" t="s">
        <v>36</v>
      </c>
      <c r="F13" s="23"/>
      <c r="G13" s="11">
        <v>4000</v>
      </c>
    </row>
    <row r="14" spans="1:7" ht="21" x14ac:dyDescent="0.35">
      <c r="A14" s="13"/>
      <c r="B14" s="13"/>
      <c r="C14" s="13"/>
      <c r="D14" s="22" t="s">
        <v>360</v>
      </c>
      <c r="E14" s="13" t="s">
        <v>36</v>
      </c>
      <c r="F14" s="23"/>
      <c r="G14" s="11">
        <v>3500</v>
      </c>
    </row>
    <row r="15" spans="1:7" ht="21" x14ac:dyDescent="0.35">
      <c r="A15" s="13"/>
      <c r="B15" s="13"/>
      <c r="C15" s="13"/>
      <c r="D15" s="24" t="s">
        <v>117</v>
      </c>
      <c r="E15" s="13" t="s">
        <v>36</v>
      </c>
      <c r="F15" s="23"/>
      <c r="G15" s="11">
        <v>3000</v>
      </c>
    </row>
    <row r="16" spans="1:7" ht="21" x14ac:dyDescent="0.35">
      <c r="A16" s="13"/>
      <c r="B16" s="13"/>
      <c r="C16" s="13"/>
      <c r="D16" s="22" t="s">
        <v>361</v>
      </c>
      <c r="E16" s="13" t="s">
        <v>362</v>
      </c>
      <c r="F16" s="23"/>
      <c r="G16" s="11" t="s">
        <v>366</v>
      </c>
    </row>
    <row r="17" spans="1:7" ht="21" x14ac:dyDescent="0.35">
      <c r="A17" s="13"/>
      <c r="B17" s="13"/>
      <c r="C17" s="13"/>
      <c r="D17" s="22"/>
      <c r="E17" s="13"/>
      <c r="F17" s="25"/>
      <c r="G17" s="26"/>
    </row>
    <row r="18" spans="1:7" ht="21" x14ac:dyDescent="0.35">
      <c r="A18" s="13"/>
      <c r="B18" s="13"/>
      <c r="C18" s="13" t="s">
        <v>63</v>
      </c>
      <c r="D18" s="22" t="s">
        <v>367</v>
      </c>
      <c r="E18" s="13"/>
      <c r="F18" s="11"/>
      <c r="G18" s="26"/>
    </row>
    <row r="19" spans="1:7" ht="21" x14ac:dyDescent="0.35">
      <c r="A19" s="11"/>
      <c r="B19" s="11"/>
      <c r="C19" s="11"/>
      <c r="D19" s="21"/>
      <c r="E19" s="11"/>
      <c r="F19" s="11"/>
      <c r="G19" s="11"/>
    </row>
    <row r="20" spans="1:7" ht="21" x14ac:dyDescent="0.35">
      <c r="A20" s="13"/>
      <c r="B20" s="13">
        <v>16</v>
      </c>
      <c r="C20" s="13">
        <v>25</v>
      </c>
      <c r="D20" s="22" t="s">
        <v>365</v>
      </c>
      <c r="E20" s="13" t="s">
        <v>364</v>
      </c>
      <c r="F20" s="23"/>
      <c r="G20" s="11"/>
    </row>
    <row r="21" spans="1:7" ht="21" x14ac:dyDescent="0.35">
      <c r="A21" s="13"/>
      <c r="B21" s="13"/>
      <c r="C21" s="13"/>
      <c r="D21" s="22" t="s">
        <v>42</v>
      </c>
      <c r="E21" s="13" t="s">
        <v>363</v>
      </c>
      <c r="F21" s="23"/>
      <c r="G21" s="11">
        <v>400</v>
      </c>
    </row>
    <row r="22" spans="1:7" ht="21" x14ac:dyDescent="0.35">
      <c r="A22" s="13"/>
      <c r="B22" s="13"/>
      <c r="C22" s="13"/>
      <c r="D22" s="22"/>
      <c r="E22" s="13"/>
      <c r="F22" s="23"/>
      <c r="G22" s="11"/>
    </row>
    <row r="23" spans="1:7" ht="21" x14ac:dyDescent="0.35">
      <c r="A23" s="13"/>
      <c r="B23" s="13"/>
      <c r="C23" s="13" t="s">
        <v>63</v>
      </c>
      <c r="D23" s="22" t="s">
        <v>368</v>
      </c>
      <c r="E23" s="18"/>
      <c r="F23" s="23"/>
      <c r="G23" s="11"/>
    </row>
    <row r="24" spans="1:7" ht="21" x14ac:dyDescent="0.35">
      <c r="A24" s="11"/>
      <c r="B24" s="11"/>
      <c r="C24" s="11"/>
      <c r="D24" s="21"/>
      <c r="E24" s="11"/>
      <c r="F24" s="11"/>
      <c r="G24" s="11"/>
    </row>
    <row r="25" spans="1:7" ht="21" x14ac:dyDescent="0.35">
      <c r="A25" s="11"/>
      <c r="B25" s="11"/>
      <c r="C25" s="11" t="s">
        <v>64</v>
      </c>
      <c r="D25" s="28" t="s">
        <v>369</v>
      </c>
      <c r="E25" s="11" t="s">
        <v>65</v>
      </c>
      <c r="F25" s="27"/>
      <c r="G25" s="12">
        <f>G7+G13+G21</f>
        <v>5200</v>
      </c>
    </row>
    <row r="26" spans="1:7" ht="21" x14ac:dyDescent="0.35">
      <c r="A26" s="11"/>
      <c r="B26" s="11"/>
      <c r="C26" s="11"/>
      <c r="D26" s="11"/>
      <c r="E26" s="11"/>
      <c r="F26" s="11"/>
      <c r="G26" s="29">
        <f>G7+G14+G21</f>
        <v>4700</v>
      </c>
    </row>
    <row r="27" spans="1:7" ht="21" x14ac:dyDescent="0.35">
      <c r="A27" s="11" t="s">
        <v>38</v>
      </c>
      <c r="B27" s="11"/>
      <c r="C27" s="11"/>
      <c r="D27" s="11"/>
      <c r="E27" s="11"/>
      <c r="F27" s="11"/>
      <c r="G27" s="12">
        <f>G7+G15+G21</f>
        <v>4200</v>
      </c>
    </row>
  </sheetData>
  <mergeCells count="3">
    <mergeCell ref="A1:G1"/>
    <mergeCell ref="F20:F23"/>
    <mergeCell ref="F12:F16"/>
  </mergeCells>
  <printOptions gridLines="1"/>
  <pageMargins left="0.45" right="0.45" top="0.5" bottom="0.5" header="0.3" footer="0.3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805A-3FDE-4F28-9B53-C08E11B77A5C}">
  <dimension ref="A1:M33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3" bestFit="1" customWidth="1"/>
    <col min="12" max="13" width="9.140625" style="6"/>
  </cols>
  <sheetData>
    <row r="1" spans="1:7" ht="21" x14ac:dyDescent="0.35">
      <c r="A1" s="10" t="s">
        <v>370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2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3" t="s">
        <v>7</v>
      </c>
      <c r="B4" s="13">
        <v>4</v>
      </c>
      <c r="C4" s="13">
        <v>100</v>
      </c>
      <c r="D4" s="14" t="s">
        <v>194</v>
      </c>
      <c r="E4" s="13" t="s">
        <v>232</v>
      </c>
      <c r="F4" s="23" t="s">
        <v>10</v>
      </c>
      <c r="G4" s="11"/>
    </row>
    <row r="5" spans="1:7" ht="21" x14ac:dyDescent="0.35">
      <c r="A5" s="13"/>
      <c r="B5" s="13"/>
      <c r="C5" s="13"/>
      <c r="D5" s="14"/>
      <c r="E5" s="13" t="s">
        <v>234</v>
      </c>
      <c r="F5" s="23"/>
      <c r="G5" s="11"/>
    </row>
    <row r="6" spans="1:7" ht="21" x14ac:dyDescent="0.35">
      <c r="A6" s="13"/>
      <c r="B6" s="13"/>
      <c r="C6" s="13"/>
      <c r="D6" s="14"/>
      <c r="E6" s="13" t="s">
        <v>234</v>
      </c>
      <c r="F6" s="23"/>
      <c r="G6" s="11">
        <v>400</v>
      </c>
    </row>
    <row r="7" spans="1:7" ht="21" x14ac:dyDescent="0.35">
      <c r="A7" s="13"/>
      <c r="B7" s="13"/>
      <c r="C7" s="13"/>
      <c r="D7" s="14"/>
      <c r="E7" s="13" t="s">
        <v>29</v>
      </c>
      <c r="F7" s="23"/>
      <c r="G7" s="11"/>
    </row>
    <row r="8" spans="1:7" ht="21" x14ac:dyDescent="0.35">
      <c r="A8" s="13" t="s">
        <v>310</v>
      </c>
      <c r="B8" s="13">
        <v>4</v>
      </c>
      <c r="C8" s="13">
        <v>50</v>
      </c>
      <c r="D8" s="22" t="s">
        <v>163</v>
      </c>
      <c r="E8" s="13" t="s">
        <v>371</v>
      </c>
      <c r="F8" s="23" t="s">
        <v>59</v>
      </c>
      <c r="G8" s="11"/>
    </row>
    <row r="9" spans="1:7" ht="21" x14ac:dyDescent="0.35">
      <c r="A9" s="13"/>
      <c r="B9" s="13"/>
      <c r="C9" s="13"/>
      <c r="D9" s="22"/>
      <c r="E9" s="13" t="s">
        <v>308</v>
      </c>
      <c r="F9" s="23"/>
      <c r="G9" s="11">
        <v>400</v>
      </c>
    </row>
    <row r="10" spans="1:7" ht="21" x14ac:dyDescent="0.35">
      <c r="A10" s="13"/>
      <c r="B10" s="13"/>
      <c r="C10" s="13"/>
      <c r="D10" s="22"/>
      <c r="E10" s="13" t="s">
        <v>308</v>
      </c>
      <c r="F10" s="23"/>
      <c r="G10" s="11"/>
    </row>
    <row r="11" spans="1:7" ht="21" x14ac:dyDescent="0.35">
      <c r="A11" s="13"/>
      <c r="B11" s="13"/>
      <c r="C11" s="13"/>
      <c r="D11" s="22"/>
      <c r="E11" s="13" t="s">
        <v>372</v>
      </c>
      <c r="F11" s="23"/>
      <c r="G11" s="11"/>
    </row>
    <row r="12" spans="1:7" ht="21" x14ac:dyDescent="0.35">
      <c r="A12" s="13" t="s">
        <v>14</v>
      </c>
      <c r="B12" s="13">
        <v>4</v>
      </c>
      <c r="C12" s="13">
        <v>50</v>
      </c>
      <c r="D12" s="19" t="s">
        <v>163</v>
      </c>
      <c r="E12" s="13" t="s">
        <v>373</v>
      </c>
      <c r="F12" s="23" t="s">
        <v>10</v>
      </c>
      <c r="G12" s="11"/>
    </row>
    <row r="13" spans="1:7" ht="21" x14ac:dyDescent="0.35">
      <c r="A13" s="13"/>
      <c r="B13" s="13"/>
      <c r="C13" s="13"/>
      <c r="D13" s="19"/>
      <c r="E13" s="13" t="s">
        <v>374</v>
      </c>
      <c r="F13" s="23"/>
      <c r="G13" s="11"/>
    </row>
    <row r="14" spans="1:7" ht="21" x14ac:dyDescent="0.35">
      <c r="A14" s="13"/>
      <c r="B14" s="13"/>
      <c r="C14" s="13"/>
      <c r="D14" s="19"/>
      <c r="E14" s="13" t="s">
        <v>374</v>
      </c>
      <c r="F14" s="23"/>
      <c r="G14" s="11">
        <v>200</v>
      </c>
    </row>
    <row r="15" spans="1:7" ht="21" x14ac:dyDescent="0.35">
      <c r="A15" s="13"/>
      <c r="B15" s="13"/>
      <c r="C15" s="13"/>
      <c r="D15" s="19"/>
      <c r="E15" s="13" t="s">
        <v>375</v>
      </c>
      <c r="F15" s="23"/>
      <c r="G15" s="11"/>
    </row>
    <row r="16" spans="1:7" ht="21" x14ac:dyDescent="0.35">
      <c r="A16" s="13"/>
      <c r="B16" s="13" t="s">
        <v>63</v>
      </c>
      <c r="C16" s="13"/>
      <c r="D16" s="19" t="s">
        <v>238</v>
      </c>
      <c r="E16" s="13"/>
      <c r="F16" s="34"/>
      <c r="G16" s="11"/>
    </row>
    <row r="17" spans="1:13" ht="21" x14ac:dyDescent="0.35">
      <c r="A17" s="11"/>
      <c r="B17" s="11"/>
      <c r="C17" s="11"/>
      <c r="D17" s="21"/>
      <c r="E17" s="11"/>
      <c r="F17" s="11"/>
      <c r="G17" s="11"/>
    </row>
    <row r="18" spans="1:13" ht="21" x14ac:dyDescent="0.35">
      <c r="A18" s="13" t="s">
        <v>14</v>
      </c>
      <c r="B18" s="13">
        <v>10</v>
      </c>
      <c r="C18" s="13">
        <v>50</v>
      </c>
      <c r="D18" s="19" t="s">
        <v>145</v>
      </c>
      <c r="E18" s="13" t="s">
        <v>381</v>
      </c>
      <c r="F18" s="23" t="s">
        <v>15</v>
      </c>
      <c r="G18" s="11"/>
    </row>
    <row r="19" spans="1:13" ht="21" x14ac:dyDescent="0.35">
      <c r="A19" s="13"/>
      <c r="B19" s="13"/>
      <c r="C19" s="13"/>
      <c r="D19" s="19"/>
      <c r="E19" s="13" t="s">
        <v>377</v>
      </c>
      <c r="F19" s="23"/>
      <c r="G19" s="11"/>
    </row>
    <row r="20" spans="1:13" ht="21" x14ac:dyDescent="0.35">
      <c r="A20" s="13"/>
      <c r="B20" s="13"/>
      <c r="C20" s="13"/>
      <c r="D20" s="19"/>
      <c r="E20" s="13" t="s">
        <v>378</v>
      </c>
      <c r="F20" s="23"/>
      <c r="G20" s="11"/>
    </row>
    <row r="21" spans="1:13" ht="21" x14ac:dyDescent="0.35">
      <c r="A21" s="13"/>
      <c r="B21" s="13"/>
      <c r="C21" s="13"/>
      <c r="D21" s="19"/>
      <c r="E21" s="13" t="s">
        <v>379</v>
      </c>
      <c r="F21" s="23"/>
      <c r="G21" s="11"/>
    </row>
    <row r="22" spans="1:13" ht="21" x14ac:dyDescent="0.35">
      <c r="A22" s="13" t="s">
        <v>380</v>
      </c>
      <c r="B22" s="13">
        <v>6</v>
      </c>
      <c r="C22" s="13">
        <v>50</v>
      </c>
      <c r="D22" s="19">
        <v>4.1666666666666664E-2</v>
      </c>
      <c r="E22" s="13" t="s">
        <v>376</v>
      </c>
      <c r="F22" s="23"/>
      <c r="G22" s="11">
        <v>3000</v>
      </c>
    </row>
    <row r="23" spans="1:13" ht="21" x14ac:dyDescent="0.35">
      <c r="A23" s="13"/>
      <c r="B23" s="13"/>
      <c r="C23" s="13"/>
      <c r="D23" s="19"/>
      <c r="E23" s="13" t="s">
        <v>382</v>
      </c>
      <c r="F23" s="23"/>
      <c r="G23" s="11"/>
    </row>
    <row r="24" spans="1:13" ht="21" x14ac:dyDescent="0.35">
      <c r="A24" s="13"/>
      <c r="B24" s="13"/>
      <c r="C24" s="13"/>
      <c r="D24" s="19" t="s">
        <v>194</v>
      </c>
      <c r="E24" s="13"/>
      <c r="F24" s="23"/>
      <c r="G24" s="11"/>
    </row>
    <row r="25" spans="1:13" ht="21" x14ac:dyDescent="0.35">
      <c r="A25" s="13"/>
      <c r="B25" s="13">
        <v>2</v>
      </c>
      <c r="C25" s="13">
        <v>100</v>
      </c>
      <c r="D25" s="19" t="s">
        <v>129</v>
      </c>
      <c r="E25" s="13" t="s">
        <v>383</v>
      </c>
      <c r="F25" s="23"/>
      <c r="G25" s="11"/>
    </row>
    <row r="26" spans="1:13" ht="21" x14ac:dyDescent="0.35">
      <c r="A26" s="13"/>
      <c r="B26" s="13"/>
      <c r="C26" s="13"/>
      <c r="D26" s="19"/>
      <c r="E26" s="13" t="s">
        <v>384</v>
      </c>
      <c r="F26" s="23"/>
      <c r="G26" s="11"/>
    </row>
    <row r="27" spans="1:13" ht="21" x14ac:dyDescent="0.35">
      <c r="A27" s="13"/>
      <c r="B27" s="13" t="s">
        <v>63</v>
      </c>
      <c r="C27" s="13"/>
      <c r="D27" s="19" t="s">
        <v>385</v>
      </c>
      <c r="E27" s="13"/>
      <c r="F27" s="27"/>
      <c r="G27" s="11"/>
    </row>
    <row r="28" spans="1:13" s="4" customFormat="1" ht="21" x14ac:dyDescent="0.35">
      <c r="A28" s="17"/>
      <c r="B28" s="17"/>
      <c r="C28" s="17"/>
      <c r="D28" s="38"/>
      <c r="E28" s="17"/>
      <c r="F28" s="27"/>
      <c r="G28" s="17"/>
      <c r="L28" s="7"/>
      <c r="M28" s="7"/>
    </row>
    <row r="29" spans="1:13" ht="21" x14ac:dyDescent="0.35">
      <c r="A29" s="13" t="s">
        <v>18</v>
      </c>
      <c r="B29" s="13">
        <v>1</v>
      </c>
      <c r="C29" s="13">
        <v>50</v>
      </c>
      <c r="D29" s="31"/>
      <c r="E29" s="13" t="s">
        <v>242</v>
      </c>
      <c r="F29" s="34"/>
      <c r="G29" s="11">
        <v>50</v>
      </c>
    </row>
    <row r="30" spans="1:13" ht="21" x14ac:dyDescent="0.35">
      <c r="A30" s="13"/>
      <c r="B30" s="13" t="s">
        <v>63</v>
      </c>
      <c r="C30" s="13"/>
      <c r="D30" s="19">
        <v>4.1666666666666664E-2</v>
      </c>
      <c r="E30" s="18"/>
      <c r="F30" s="34"/>
      <c r="G30" s="11"/>
    </row>
    <row r="31" spans="1:13" ht="21" x14ac:dyDescent="0.35">
      <c r="A31" s="13"/>
      <c r="B31" s="13" t="s">
        <v>64</v>
      </c>
      <c r="C31" s="13"/>
      <c r="D31" s="19" t="s">
        <v>386</v>
      </c>
      <c r="E31" s="13" t="s">
        <v>65</v>
      </c>
      <c r="F31" s="34"/>
      <c r="G31" s="12">
        <f>SUM(G4:G30)</f>
        <v>4050</v>
      </c>
    </row>
    <row r="32" spans="1:13" x14ac:dyDescent="0.25">
      <c r="A32" s="26"/>
      <c r="B32" s="26"/>
      <c r="C32" s="26"/>
      <c r="D32" s="39"/>
      <c r="E32" s="26"/>
      <c r="F32" s="26"/>
      <c r="G32" s="26"/>
    </row>
    <row r="33" spans="1:7" ht="21" x14ac:dyDescent="0.35">
      <c r="A33" s="11" t="s">
        <v>19</v>
      </c>
      <c r="B33" s="11"/>
      <c r="C33" s="11"/>
      <c r="D33" s="21"/>
      <c r="E33" s="11"/>
      <c r="F33" s="11"/>
      <c r="G33" s="12"/>
    </row>
  </sheetData>
  <mergeCells count="5">
    <mergeCell ref="A1:G1"/>
    <mergeCell ref="F4:F7"/>
    <mergeCell ref="F12:F15"/>
    <mergeCell ref="F8:F11"/>
    <mergeCell ref="F18:F26"/>
  </mergeCells>
  <printOptions gridLines="1"/>
  <pageMargins left="0.45" right="0.45" top="0.5" bottom="0.5" header="0.3" footer="0.3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3661-44D4-4C29-9461-874E8FB06426}">
  <dimension ref="A1:G27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387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1</v>
      </c>
      <c r="C5" s="13">
        <v>300</v>
      </c>
      <c r="D5" s="14"/>
      <c r="E5" s="13" t="s">
        <v>388</v>
      </c>
      <c r="F5" s="15"/>
      <c r="G5" s="16"/>
    </row>
    <row r="6" spans="1:7" s="4" customFormat="1" ht="21" x14ac:dyDescent="0.35">
      <c r="A6" s="13"/>
      <c r="B6" s="13">
        <v>4</v>
      </c>
      <c r="C6" s="13">
        <v>100</v>
      </c>
      <c r="D6" s="14"/>
      <c r="E6" s="13" t="s">
        <v>389</v>
      </c>
      <c r="F6" s="15"/>
      <c r="G6" s="17">
        <v>700</v>
      </c>
    </row>
    <row r="7" spans="1:7" s="4" customFormat="1" ht="21" x14ac:dyDescent="0.35">
      <c r="A7" s="13"/>
      <c r="B7" s="13"/>
      <c r="C7" s="13"/>
      <c r="D7" s="14"/>
      <c r="E7" s="13"/>
      <c r="F7" s="15"/>
      <c r="G7" s="17"/>
    </row>
    <row r="8" spans="1:7" s="4" customFormat="1" ht="21" x14ac:dyDescent="0.35">
      <c r="A8" s="13"/>
      <c r="B8" s="18"/>
      <c r="C8" s="13" t="s">
        <v>63</v>
      </c>
      <c r="D8" s="19" t="s">
        <v>264</v>
      </c>
      <c r="E8" s="13"/>
      <c r="F8" s="15"/>
      <c r="G8" s="20"/>
    </row>
    <row r="9" spans="1:7" ht="21" x14ac:dyDescent="0.35">
      <c r="A9" s="11"/>
      <c r="B9" s="11"/>
      <c r="C9" s="11"/>
      <c r="D9" s="21"/>
      <c r="E9" s="11"/>
      <c r="F9" s="11"/>
      <c r="G9" s="11"/>
    </row>
    <row r="10" spans="1:7" ht="21" x14ac:dyDescent="0.35">
      <c r="A10" s="13" t="s">
        <v>14</v>
      </c>
      <c r="B10" s="13">
        <v>4</v>
      </c>
      <c r="C10" s="13">
        <v>50</v>
      </c>
      <c r="D10" s="22" t="s">
        <v>145</v>
      </c>
      <c r="E10" s="13" t="s">
        <v>390</v>
      </c>
      <c r="F10" s="23" t="s">
        <v>155</v>
      </c>
      <c r="G10" s="11"/>
    </row>
    <row r="11" spans="1:7" ht="21" x14ac:dyDescent="0.35">
      <c r="A11" s="13"/>
      <c r="B11" s="13"/>
      <c r="C11" s="13"/>
      <c r="D11" s="22"/>
      <c r="E11" s="13" t="s">
        <v>391</v>
      </c>
      <c r="F11" s="23"/>
      <c r="G11" s="11"/>
    </row>
    <row r="12" spans="1:7" ht="21" x14ac:dyDescent="0.35">
      <c r="A12" s="13"/>
      <c r="B12" s="13"/>
      <c r="C12" s="13"/>
      <c r="D12" s="22"/>
      <c r="E12" s="13" t="s">
        <v>392</v>
      </c>
      <c r="F12" s="23"/>
      <c r="G12" s="11">
        <v>2400</v>
      </c>
    </row>
    <row r="13" spans="1:7" ht="21" x14ac:dyDescent="0.35">
      <c r="A13" s="13"/>
      <c r="B13" s="13"/>
      <c r="C13" s="13"/>
      <c r="D13" s="24"/>
      <c r="E13" s="13" t="s">
        <v>393</v>
      </c>
      <c r="F13" s="23"/>
      <c r="G13" s="11"/>
    </row>
    <row r="14" spans="1:7" ht="21" x14ac:dyDescent="0.35">
      <c r="A14" s="13"/>
      <c r="B14" s="13">
        <v>1</v>
      </c>
      <c r="C14" s="13">
        <v>100</v>
      </c>
      <c r="D14" s="22" t="s">
        <v>129</v>
      </c>
      <c r="E14" s="13" t="s">
        <v>45</v>
      </c>
      <c r="F14" s="23"/>
      <c r="G14" s="11"/>
    </row>
    <row r="15" spans="1:7" ht="21" x14ac:dyDescent="0.35">
      <c r="A15" s="13"/>
      <c r="B15" s="13"/>
      <c r="C15" s="13"/>
      <c r="D15" s="22"/>
      <c r="E15" s="13"/>
      <c r="F15" s="25"/>
      <c r="G15" s="26"/>
    </row>
    <row r="16" spans="1:7" ht="21" x14ac:dyDescent="0.35">
      <c r="A16" s="13"/>
      <c r="B16" s="13"/>
      <c r="C16" s="13" t="s">
        <v>63</v>
      </c>
      <c r="D16" s="22" t="s">
        <v>394</v>
      </c>
      <c r="E16" s="13"/>
      <c r="F16" s="11"/>
      <c r="G16" s="26"/>
    </row>
    <row r="17" spans="1:7" ht="21" x14ac:dyDescent="0.35">
      <c r="A17" s="11"/>
      <c r="B17" s="11"/>
      <c r="C17" s="11"/>
      <c r="D17" s="21"/>
      <c r="E17" s="11"/>
      <c r="F17" s="11"/>
      <c r="G17" s="11"/>
    </row>
    <row r="18" spans="1:7" ht="21" x14ac:dyDescent="0.35">
      <c r="A18" s="13" t="s">
        <v>16</v>
      </c>
      <c r="B18" s="13">
        <v>4</v>
      </c>
      <c r="C18" s="13" t="s">
        <v>227</v>
      </c>
      <c r="D18" s="22" t="s">
        <v>210</v>
      </c>
      <c r="E18" s="13" t="s">
        <v>396</v>
      </c>
      <c r="F18" s="23" t="s">
        <v>37</v>
      </c>
      <c r="G18" s="11"/>
    </row>
    <row r="19" spans="1:7" ht="21" x14ac:dyDescent="0.35">
      <c r="A19" s="13"/>
      <c r="B19" s="13"/>
      <c r="C19" s="13"/>
      <c r="D19" s="22" t="s">
        <v>186</v>
      </c>
      <c r="E19" s="13"/>
      <c r="F19" s="23"/>
      <c r="G19" s="11">
        <v>2000</v>
      </c>
    </row>
    <row r="20" spans="1:7" ht="21" x14ac:dyDescent="0.35">
      <c r="A20" s="13"/>
      <c r="B20" s="13"/>
      <c r="C20" s="13"/>
      <c r="D20" s="22" t="s">
        <v>395</v>
      </c>
      <c r="E20" s="13"/>
      <c r="F20" s="23"/>
      <c r="G20" s="11">
        <v>1600</v>
      </c>
    </row>
    <row r="21" spans="1:7" ht="21" x14ac:dyDescent="0.35">
      <c r="A21" s="13"/>
      <c r="B21" s="13"/>
      <c r="C21" s="13"/>
      <c r="D21" s="19">
        <v>7.2916666666666671E-2</v>
      </c>
      <c r="E21" s="13" t="s">
        <v>397</v>
      </c>
      <c r="F21" s="23"/>
      <c r="G21" s="11"/>
    </row>
    <row r="22" spans="1:7" ht="21" x14ac:dyDescent="0.35">
      <c r="A22" s="13"/>
      <c r="B22" s="13"/>
      <c r="C22" s="13"/>
      <c r="D22" s="22"/>
      <c r="E22" s="13"/>
      <c r="F22" s="27"/>
      <c r="G22" s="11"/>
    </row>
    <row r="23" spans="1:7" ht="21" x14ac:dyDescent="0.35">
      <c r="A23" s="13"/>
      <c r="B23" s="13"/>
      <c r="C23" s="13" t="s">
        <v>63</v>
      </c>
      <c r="D23" s="22" t="s">
        <v>398</v>
      </c>
      <c r="E23" s="18"/>
      <c r="F23" s="27"/>
      <c r="G23" s="11"/>
    </row>
    <row r="24" spans="1:7" ht="21" x14ac:dyDescent="0.35">
      <c r="A24" s="11"/>
      <c r="B24" s="11"/>
      <c r="C24" s="11"/>
      <c r="D24" s="21"/>
      <c r="E24" s="11"/>
      <c r="F24" s="11"/>
      <c r="G24" s="11"/>
    </row>
    <row r="25" spans="1:7" ht="21" x14ac:dyDescent="0.35">
      <c r="A25" s="11"/>
      <c r="B25" s="11"/>
      <c r="C25" s="11" t="s">
        <v>64</v>
      </c>
      <c r="D25" s="28" t="s">
        <v>399</v>
      </c>
      <c r="E25" s="11" t="s">
        <v>65</v>
      </c>
      <c r="F25" s="27"/>
      <c r="G25" s="12">
        <f>G6+G12+G19</f>
        <v>5100</v>
      </c>
    </row>
    <row r="26" spans="1:7" ht="21" x14ac:dyDescent="0.35">
      <c r="A26" s="11"/>
      <c r="B26" s="11"/>
      <c r="C26" s="11"/>
      <c r="D26" s="11"/>
      <c r="E26" s="11"/>
      <c r="F26" s="11"/>
      <c r="G26" s="29">
        <f>G6+G12+G20</f>
        <v>4700</v>
      </c>
    </row>
    <row r="27" spans="1:7" ht="21" x14ac:dyDescent="0.35">
      <c r="A27" s="11" t="s">
        <v>38</v>
      </c>
      <c r="B27" s="11"/>
      <c r="C27" s="11"/>
      <c r="D27" s="11"/>
      <c r="E27" s="11"/>
      <c r="F27" s="11"/>
      <c r="G27" s="12"/>
    </row>
  </sheetData>
  <mergeCells count="3">
    <mergeCell ref="A1:G1"/>
    <mergeCell ref="F10:F14"/>
    <mergeCell ref="F18:F21"/>
  </mergeCells>
  <printOptions gridLines="1"/>
  <pageMargins left="0.45" right="0.45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CC3F-3008-4E72-83F7-5E7F38129B2C}">
  <dimension ref="A1:L34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12" ht="21" x14ac:dyDescent="0.35">
      <c r="A1" s="10" t="s">
        <v>47</v>
      </c>
      <c r="B1" s="10"/>
      <c r="C1" s="10"/>
      <c r="D1" s="10"/>
      <c r="E1" s="10"/>
      <c r="F1" s="10"/>
      <c r="G1" s="10"/>
    </row>
    <row r="2" spans="1:12" ht="21" x14ac:dyDescent="0.35">
      <c r="A2" s="11"/>
      <c r="B2" s="11"/>
      <c r="C2" s="11"/>
      <c r="D2" s="11"/>
      <c r="E2" s="11"/>
      <c r="F2" s="11"/>
      <c r="G2" s="11"/>
    </row>
    <row r="3" spans="1:12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12" ht="21" x14ac:dyDescent="0.35">
      <c r="A4" s="13" t="s">
        <v>7</v>
      </c>
      <c r="B4" s="13">
        <v>4</v>
      </c>
      <c r="C4" s="13">
        <v>100</v>
      </c>
      <c r="D4" s="13" t="s">
        <v>8</v>
      </c>
      <c r="E4" s="13" t="s">
        <v>9</v>
      </c>
      <c r="F4" s="23" t="s">
        <v>10</v>
      </c>
      <c r="G4" s="11"/>
    </row>
    <row r="5" spans="1:12" ht="21" x14ac:dyDescent="0.35">
      <c r="A5" s="13"/>
      <c r="B5" s="13"/>
      <c r="C5" s="13"/>
      <c r="D5" s="13"/>
      <c r="E5" s="13" t="s">
        <v>21</v>
      </c>
      <c r="F5" s="23"/>
      <c r="G5" s="11"/>
    </row>
    <row r="6" spans="1:12" ht="21" x14ac:dyDescent="0.35">
      <c r="A6" s="13"/>
      <c r="B6" s="13"/>
      <c r="C6" s="13"/>
      <c r="D6" s="13"/>
      <c r="E6" s="13" t="s">
        <v>48</v>
      </c>
      <c r="F6" s="23"/>
      <c r="G6" s="11">
        <v>600</v>
      </c>
    </row>
    <row r="7" spans="1:12" ht="21" x14ac:dyDescent="0.35">
      <c r="A7" s="13"/>
      <c r="B7" s="13"/>
      <c r="C7" s="13"/>
      <c r="D7" s="13"/>
      <c r="E7" s="13" t="s">
        <v>49</v>
      </c>
      <c r="F7" s="23"/>
      <c r="G7" s="11"/>
    </row>
    <row r="8" spans="1:12" ht="21" x14ac:dyDescent="0.35">
      <c r="A8" s="13"/>
      <c r="B8" s="13">
        <v>4</v>
      </c>
      <c r="C8" s="13">
        <v>50</v>
      </c>
      <c r="D8" s="13"/>
      <c r="E8" s="13" t="s">
        <v>50</v>
      </c>
      <c r="F8" s="23"/>
      <c r="G8" s="11"/>
    </row>
    <row r="9" spans="1:12" ht="21" x14ac:dyDescent="0.35">
      <c r="A9" s="13"/>
      <c r="B9" s="13" t="s">
        <v>63</v>
      </c>
      <c r="C9" s="13"/>
      <c r="D9" s="30">
        <v>0.5</v>
      </c>
      <c r="E9" s="13"/>
      <c r="F9" s="34"/>
      <c r="G9" s="11"/>
    </row>
    <row r="10" spans="1:12" ht="21" x14ac:dyDescent="0.35">
      <c r="A10" s="11"/>
      <c r="B10" s="11"/>
      <c r="C10" s="11"/>
      <c r="D10" s="11"/>
      <c r="E10" s="11"/>
      <c r="F10" s="11"/>
      <c r="G10" s="11"/>
    </row>
    <row r="11" spans="1:12" ht="21" x14ac:dyDescent="0.35">
      <c r="A11" s="13" t="s">
        <v>14</v>
      </c>
      <c r="B11" s="13">
        <v>4</v>
      </c>
      <c r="C11" s="13">
        <v>75</v>
      </c>
      <c r="D11" s="30">
        <v>5.5555555555555552E-2</v>
      </c>
      <c r="E11" s="13" t="s">
        <v>51</v>
      </c>
      <c r="F11" s="23" t="s">
        <v>10</v>
      </c>
      <c r="G11" s="11"/>
      <c r="L11" s="5"/>
    </row>
    <row r="12" spans="1:12" ht="21" x14ac:dyDescent="0.35">
      <c r="A12" s="13"/>
      <c r="B12" s="13">
        <v>4</v>
      </c>
      <c r="C12" s="13">
        <v>75</v>
      </c>
      <c r="D12" s="30">
        <v>5.5555555555555552E-2</v>
      </c>
      <c r="E12" s="13" t="s">
        <v>52</v>
      </c>
      <c r="F12" s="23"/>
      <c r="G12" s="11">
        <v>900</v>
      </c>
    </row>
    <row r="13" spans="1:12" ht="21" x14ac:dyDescent="0.35">
      <c r="A13" s="13"/>
      <c r="B13" s="13">
        <v>4</v>
      </c>
      <c r="C13" s="13">
        <v>75</v>
      </c>
      <c r="D13" s="30">
        <v>5.5555555555555552E-2</v>
      </c>
      <c r="E13" s="13" t="s">
        <v>53</v>
      </c>
      <c r="F13" s="23"/>
      <c r="G13" s="11"/>
    </row>
    <row r="14" spans="1:12" ht="21" x14ac:dyDescent="0.35">
      <c r="A14" s="13"/>
      <c r="B14" s="13" t="s">
        <v>63</v>
      </c>
      <c r="C14" s="13"/>
      <c r="D14" s="30">
        <v>0.66666666666666663</v>
      </c>
      <c r="E14" s="13"/>
      <c r="F14" s="34"/>
      <c r="G14" s="11"/>
    </row>
    <row r="15" spans="1:12" ht="21" x14ac:dyDescent="0.35">
      <c r="A15" s="11"/>
      <c r="B15" s="11"/>
      <c r="C15" s="11"/>
      <c r="D15" s="11"/>
      <c r="E15" s="11"/>
      <c r="F15" s="11"/>
      <c r="G15" s="11"/>
    </row>
    <row r="16" spans="1:12" ht="21" x14ac:dyDescent="0.35">
      <c r="A16" s="13" t="s">
        <v>14</v>
      </c>
      <c r="B16" s="13">
        <v>4</v>
      </c>
      <c r="C16" s="13">
        <v>50</v>
      </c>
      <c r="D16" s="30">
        <v>4.1666666666666664E-2</v>
      </c>
      <c r="E16" s="13" t="s">
        <v>54</v>
      </c>
      <c r="F16" s="23" t="s">
        <v>59</v>
      </c>
      <c r="G16" s="11"/>
      <c r="L16" s="5"/>
    </row>
    <row r="17" spans="1:12" ht="21" x14ac:dyDescent="0.35">
      <c r="A17" s="13"/>
      <c r="B17" s="13"/>
      <c r="C17" s="13"/>
      <c r="D17" s="30" t="s">
        <v>55</v>
      </c>
      <c r="E17" s="13"/>
      <c r="F17" s="23"/>
      <c r="G17" s="11"/>
    </row>
    <row r="18" spans="1:12" ht="21" x14ac:dyDescent="0.35">
      <c r="A18" s="13"/>
      <c r="B18" s="13">
        <v>2</v>
      </c>
      <c r="C18" s="13">
        <v>75</v>
      </c>
      <c r="D18" s="30">
        <v>5.5555555555555552E-2</v>
      </c>
      <c r="E18" s="13" t="s">
        <v>56</v>
      </c>
      <c r="F18" s="23"/>
      <c r="G18" s="11">
        <v>1500</v>
      </c>
    </row>
    <row r="19" spans="1:12" ht="21" x14ac:dyDescent="0.35">
      <c r="A19" s="13"/>
      <c r="B19" s="13">
        <v>4</v>
      </c>
      <c r="C19" s="13">
        <v>75</v>
      </c>
      <c r="D19" s="31">
        <v>5.9027777777777783E-2</v>
      </c>
      <c r="E19" s="13" t="s">
        <v>57</v>
      </c>
      <c r="F19" s="23"/>
      <c r="G19" s="11"/>
    </row>
    <row r="20" spans="1:12" ht="21" x14ac:dyDescent="0.35">
      <c r="A20" s="13"/>
      <c r="B20" s="13"/>
      <c r="C20" s="13"/>
      <c r="D20" s="31" t="s">
        <v>55</v>
      </c>
      <c r="E20" s="13"/>
      <c r="F20" s="23"/>
      <c r="G20" s="11"/>
      <c r="L20" s="5"/>
    </row>
    <row r="21" spans="1:12" ht="21" x14ac:dyDescent="0.35">
      <c r="A21" s="13"/>
      <c r="B21" s="13">
        <v>1</v>
      </c>
      <c r="C21" s="13">
        <v>100</v>
      </c>
      <c r="D21" s="31">
        <v>8.3333333333333329E-2</v>
      </c>
      <c r="E21" s="13" t="s">
        <v>58</v>
      </c>
      <c r="F21" s="23"/>
      <c r="G21" s="11"/>
      <c r="L21" s="5"/>
    </row>
    <row r="22" spans="1:12" ht="21" x14ac:dyDescent="0.35">
      <c r="A22" s="13"/>
      <c r="B22" s="13" t="s">
        <v>63</v>
      </c>
      <c r="C22" s="13"/>
      <c r="D22" s="31">
        <v>0.94444444444444453</v>
      </c>
      <c r="E22" s="13"/>
      <c r="F22" s="34"/>
      <c r="G22" s="11"/>
    </row>
    <row r="23" spans="1:12" ht="21" x14ac:dyDescent="0.35">
      <c r="A23" s="11"/>
      <c r="B23" s="11"/>
      <c r="C23" s="11"/>
      <c r="D23" s="11"/>
      <c r="E23" s="11"/>
      <c r="F23" s="11"/>
      <c r="G23" s="11"/>
    </row>
    <row r="24" spans="1:12" ht="21" x14ac:dyDescent="0.35">
      <c r="A24" s="13" t="s">
        <v>16</v>
      </c>
      <c r="B24" s="13">
        <v>1</v>
      </c>
      <c r="C24" s="13">
        <v>125</v>
      </c>
      <c r="D24" s="30">
        <v>8.3333333333333329E-2</v>
      </c>
      <c r="E24" s="13" t="s">
        <v>11</v>
      </c>
      <c r="F24" s="23" t="s">
        <v>59</v>
      </c>
      <c r="G24" s="11"/>
    </row>
    <row r="25" spans="1:12" ht="21" x14ac:dyDescent="0.35">
      <c r="A25" s="13"/>
      <c r="B25" s="13">
        <v>2</v>
      </c>
      <c r="C25" s="13">
        <v>100</v>
      </c>
      <c r="D25" s="30">
        <v>6.25E-2</v>
      </c>
      <c r="E25" s="13" t="s">
        <v>29</v>
      </c>
      <c r="F25" s="23"/>
      <c r="G25" s="11">
        <v>1100</v>
      </c>
    </row>
    <row r="26" spans="1:12" ht="21" x14ac:dyDescent="0.35">
      <c r="A26" s="13"/>
      <c r="B26" s="13">
        <v>3</v>
      </c>
      <c r="C26" s="13">
        <v>75</v>
      </c>
      <c r="D26" s="30">
        <v>4.8611111111111112E-2</v>
      </c>
      <c r="E26" s="13" t="s">
        <v>60</v>
      </c>
      <c r="F26" s="23"/>
      <c r="G26" s="11"/>
    </row>
    <row r="27" spans="1:12" ht="21" x14ac:dyDescent="0.35">
      <c r="A27" s="13"/>
      <c r="B27" s="13" t="s">
        <v>63</v>
      </c>
      <c r="C27" s="13"/>
      <c r="D27" s="30">
        <v>0.72916666666666663</v>
      </c>
      <c r="E27" s="13"/>
      <c r="F27" s="23"/>
      <c r="G27" s="11"/>
    </row>
    <row r="28" spans="1:12" s="4" customFormat="1" ht="21" x14ac:dyDescent="0.35">
      <c r="A28" s="17"/>
      <c r="B28" s="17"/>
      <c r="C28" s="17"/>
      <c r="D28" s="17"/>
      <c r="E28" s="17"/>
      <c r="F28" s="23"/>
      <c r="G28" s="17"/>
    </row>
    <row r="29" spans="1:12" ht="21" x14ac:dyDescent="0.35">
      <c r="A29" s="13" t="s">
        <v>18</v>
      </c>
      <c r="B29" s="13">
        <v>4</v>
      </c>
      <c r="C29" s="13">
        <v>50</v>
      </c>
      <c r="D29" s="30">
        <v>4.1666666666666664E-2</v>
      </c>
      <c r="E29" s="13" t="s">
        <v>61</v>
      </c>
      <c r="F29" s="34"/>
      <c r="G29" s="11">
        <v>200</v>
      </c>
    </row>
    <row r="30" spans="1:12" ht="21" x14ac:dyDescent="0.35">
      <c r="A30" s="13"/>
      <c r="B30" s="13"/>
      <c r="C30" s="13"/>
      <c r="D30" s="13"/>
      <c r="E30" s="13" t="s">
        <v>62</v>
      </c>
      <c r="F30" s="34"/>
      <c r="G30" s="11"/>
    </row>
    <row r="31" spans="1:12" ht="21" x14ac:dyDescent="0.35">
      <c r="A31" s="13"/>
      <c r="B31" s="13" t="s">
        <v>63</v>
      </c>
      <c r="C31" s="13"/>
      <c r="D31" s="30">
        <v>0.16666666666666666</v>
      </c>
      <c r="E31" s="13"/>
      <c r="F31" s="34"/>
      <c r="G31" s="11"/>
    </row>
    <row r="32" spans="1:12" ht="21" x14ac:dyDescent="0.35">
      <c r="A32" s="13"/>
      <c r="B32" s="13" t="s">
        <v>64</v>
      </c>
      <c r="C32" s="13"/>
      <c r="D32" s="35" t="s">
        <v>66</v>
      </c>
      <c r="E32" s="13" t="s">
        <v>65</v>
      </c>
      <c r="F32" s="34"/>
      <c r="G32" s="11"/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ht="21" x14ac:dyDescent="0.35">
      <c r="A34" s="1" t="s">
        <v>19</v>
      </c>
      <c r="B34" s="1"/>
      <c r="C34" s="1"/>
      <c r="D34" s="1"/>
      <c r="E34" s="1"/>
      <c r="F34" s="1"/>
      <c r="G34" s="2">
        <f>SUM(G6:G33)</f>
        <v>4300</v>
      </c>
    </row>
  </sheetData>
  <mergeCells count="5">
    <mergeCell ref="A1:G1"/>
    <mergeCell ref="F4:F8"/>
    <mergeCell ref="F11:F13"/>
    <mergeCell ref="F16:F21"/>
    <mergeCell ref="F24:F28"/>
  </mergeCells>
  <printOptions gridLines="1"/>
  <pageMargins left="0.25" right="0.25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D14F1-A4D4-426E-9304-84C69265C278}">
  <dimension ref="A1:G21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67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1</v>
      </c>
      <c r="C5" s="13">
        <v>300</v>
      </c>
      <c r="D5" s="13"/>
      <c r="E5" s="13" t="s">
        <v>68</v>
      </c>
      <c r="F5" s="15"/>
      <c r="G5" s="17"/>
    </row>
    <row r="6" spans="1:7" s="4" customFormat="1" ht="21" x14ac:dyDescent="0.35">
      <c r="A6" s="13"/>
      <c r="B6" s="13">
        <v>6</v>
      </c>
      <c r="C6" s="13">
        <v>75</v>
      </c>
      <c r="D6" s="13"/>
      <c r="E6" s="13" t="s">
        <v>69</v>
      </c>
      <c r="F6" s="15"/>
      <c r="G6" s="17">
        <v>750</v>
      </c>
    </row>
    <row r="7" spans="1:7" s="4" customFormat="1" ht="21" x14ac:dyDescent="0.35">
      <c r="A7" s="13"/>
      <c r="B7" s="16"/>
      <c r="C7" s="13" t="s">
        <v>63</v>
      </c>
      <c r="D7" s="35" t="s">
        <v>73</v>
      </c>
      <c r="E7" s="13"/>
      <c r="F7" s="15"/>
      <c r="G7" s="20"/>
    </row>
    <row r="8" spans="1:7" ht="21" x14ac:dyDescent="0.35">
      <c r="A8" s="11"/>
      <c r="B8" s="11"/>
      <c r="C8" s="11"/>
      <c r="D8" s="11"/>
      <c r="E8" s="11"/>
      <c r="F8" s="11"/>
      <c r="G8" s="11"/>
    </row>
    <row r="9" spans="1:7" ht="21" x14ac:dyDescent="0.35">
      <c r="A9" s="13" t="s">
        <v>14</v>
      </c>
      <c r="B9" s="13">
        <v>6</v>
      </c>
      <c r="C9" s="13">
        <v>50</v>
      </c>
      <c r="D9" s="30">
        <v>4.1666666666666664E-2</v>
      </c>
      <c r="E9" s="13" t="s">
        <v>70</v>
      </c>
      <c r="F9" s="23" t="s">
        <v>37</v>
      </c>
      <c r="G9" s="11"/>
    </row>
    <row r="10" spans="1:7" ht="21" x14ac:dyDescent="0.35">
      <c r="A10" s="13"/>
      <c r="B10" s="32">
        <v>1</v>
      </c>
      <c r="C10" s="13">
        <v>50</v>
      </c>
      <c r="D10" s="31">
        <v>6.25E-2</v>
      </c>
      <c r="E10" s="13" t="s">
        <v>31</v>
      </c>
      <c r="F10" s="23"/>
      <c r="G10" s="11">
        <v>1750</v>
      </c>
    </row>
    <row r="11" spans="1:7" ht="21" x14ac:dyDescent="0.35">
      <c r="A11" s="13"/>
      <c r="B11" s="13">
        <v>1</v>
      </c>
      <c r="C11" s="13">
        <v>100</v>
      </c>
      <c r="D11" s="30">
        <v>0.10416666666666667</v>
      </c>
      <c r="E11" s="13" t="s">
        <v>71</v>
      </c>
      <c r="F11" s="23"/>
      <c r="G11" s="11"/>
    </row>
    <row r="12" spans="1:7" ht="21" x14ac:dyDescent="0.35">
      <c r="A12" s="13"/>
      <c r="B12" s="13"/>
      <c r="C12" s="13" t="s">
        <v>63</v>
      </c>
      <c r="D12" s="36" t="s">
        <v>72</v>
      </c>
      <c r="E12" s="13"/>
      <c r="F12" s="23"/>
      <c r="G12" s="11"/>
    </row>
    <row r="13" spans="1:7" ht="21" x14ac:dyDescent="0.35">
      <c r="A13" s="11"/>
      <c r="B13" s="11"/>
      <c r="C13" s="11"/>
      <c r="D13" s="11"/>
      <c r="E13" s="11"/>
      <c r="F13" s="11"/>
      <c r="G13" s="11"/>
    </row>
    <row r="14" spans="1:7" ht="21" x14ac:dyDescent="0.35">
      <c r="A14" s="13" t="s">
        <v>16</v>
      </c>
      <c r="B14" s="13">
        <v>4</v>
      </c>
      <c r="C14" s="13" t="s">
        <v>74</v>
      </c>
      <c r="D14" s="30">
        <v>6.25E-2</v>
      </c>
      <c r="E14" s="13" t="s">
        <v>76</v>
      </c>
      <c r="F14" s="23" t="s">
        <v>37</v>
      </c>
      <c r="G14" s="11">
        <v>2500</v>
      </c>
    </row>
    <row r="15" spans="1:7" ht="21" x14ac:dyDescent="0.35">
      <c r="A15" s="13"/>
      <c r="B15" s="13">
        <v>1</v>
      </c>
      <c r="C15" s="13" t="s">
        <v>74</v>
      </c>
      <c r="D15" s="30">
        <v>7.2916666666666671E-2</v>
      </c>
      <c r="E15" s="13" t="s">
        <v>31</v>
      </c>
      <c r="F15" s="23"/>
      <c r="G15" s="11">
        <v>2000</v>
      </c>
    </row>
    <row r="16" spans="1:7" ht="21" x14ac:dyDescent="0.35">
      <c r="A16" s="13"/>
      <c r="B16" s="13"/>
      <c r="C16" s="13" t="s">
        <v>63</v>
      </c>
      <c r="D16" s="35" t="s">
        <v>75</v>
      </c>
      <c r="E16" s="13"/>
      <c r="F16" s="34"/>
      <c r="G16" s="11">
        <v>1500</v>
      </c>
    </row>
    <row r="17" spans="1:7" ht="21" x14ac:dyDescent="0.35">
      <c r="A17" s="11"/>
      <c r="B17" s="11"/>
      <c r="C17" s="11"/>
      <c r="D17" s="11"/>
      <c r="E17" s="11"/>
      <c r="F17" s="11"/>
      <c r="G17" s="11"/>
    </row>
    <row r="18" spans="1:7" ht="21" x14ac:dyDescent="0.35">
      <c r="A18" s="13" t="s">
        <v>18</v>
      </c>
      <c r="B18" s="13"/>
      <c r="C18" s="13"/>
      <c r="D18" s="30"/>
      <c r="E18" s="13"/>
      <c r="F18" s="27"/>
      <c r="G18" s="11"/>
    </row>
    <row r="19" spans="1:7" ht="21" x14ac:dyDescent="0.35">
      <c r="A19" s="11"/>
      <c r="B19" s="11"/>
      <c r="C19" s="11" t="s">
        <v>64</v>
      </c>
      <c r="D19" s="37" t="s">
        <v>77</v>
      </c>
      <c r="E19" s="11" t="s">
        <v>65</v>
      </c>
      <c r="F19" s="27"/>
      <c r="G19" s="12">
        <f>G6+G10+G14</f>
        <v>5000</v>
      </c>
    </row>
    <row r="20" spans="1:7" ht="21" x14ac:dyDescent="0.35">
      <c r="A20" s="11"/>
      <c r="B20" s="11"/>
      <c r="C20" s="11"/>
      <c r="D20" s="11"/>
      <c r="E20" s="11"/>
      <c r="F20" s="11"/>
      <c r="G20" s="29">
        <f>G6+G10+G15</f>
        <v>4500</v>
      </c>
    </row>
    <row r="21" spans="1:7" ht="21" x14ac:dyDescent="0.35">
      <c r="A21" s="11" t="s">
        <v>38</v>
      </c>
      <c r="B21" s="11"/>
      <c r="C21" s="11"/>
      <c r="D21" s="11"/>
      <c r="E21" s="11"/>
      <c r="F21" s="11"/>
      <c r="G21" s="12">
        <f>G6+G10+G16</f>
        <v>4000</v>
      </c>
    </row>
  </sheetData>
  <mergeCells count="3">
    <mergeCell ref="A1:G1"/>
    <mergeCell ref="F9:F12"/>
    <mergeCell ref="F14:F15"/>
  </mergeCells>
  <printOptions gridLines="1"/>
  <pageMargins left="0.25" right="0.25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FA810-73C5-4921-9C55-26CCF0B94557}">
  <dimension ref="A1:M40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1.42578125" bestFit="1" customWidth="1"/>
    <col min="12" max="13" width="9.140625" style="6"/>
  </cols>
  <sheetData>
    <row r="1" spans="1:7" ht="21" x14ac:dyDescent="0.35">
      <c r="A1" s="10" t="s">
        <v>78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2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3" t="s">
        <v>7</v>
      </c>
      <c r="B4" s="13">
        <v>4</v>
      </c>
      <c r="C4" s="13">
        <v>100</v>
      </c>
      <c r="D4" s="14" t="s">
        <v>8</v>
      </c>
      <c r="E4" s="13" t="s">
        <v>9</v>
      </c>
      <c r="F4" s="23" t="s">
        <v>59</v>
      </c>
      <c r="G4" s="11"/>
    </row>
    <row r="5" spans="1:7" ht="21" x14ac:dyDescent="0.35">
      <c r="A5" s="13"/>
      <c r="B5" s="13"/>
      <c r="C5" s="13"/>
      <c r="D5" s="14"/>
      <c r="E5" s="13" t="s">
        <v>21</v>
      </c>
      <c r="F5" s="23"/>
      <c r="G5" s="11"/>
    </row>
    <row r="6" spans="1:7" ht="21" x14ac:dyDescent="0.35">
      <c r="A6" s="13"/>
      <c r="B6" s="13"/>
      <c r="C6" s="13"/>
      <c r="D6" s="14"/>
      <c r="E6" s="13" t="s">
        <v>79</v>
      </c>
      <c r="F6" s="23"/>
      <c r="G6" s="11">
        <v>800</v>
      </c>
    </row>
    <row r="7" spans="1:7" ht="21" x14ac:dyDescent="0.35">
      <c r="A7" s="13"/>
      <c r="B7" s="13"/>
      <c r="C7" s="13"/>
      <c r="D7" s="14"/>
      <c r="E7" s="13" t="s">
        <v>12</v>
      </c>
      <c r="F7" s="23"/>
      <c r="G7" s="11"/>
    </row>
    <row r="8" spans="1:7" ht="21" x14ac:dyDescent="0.35">
      <c r="A8" s="13"/>
      <c r="B8" s="13" t="s">
        <v>63</v>
      </c>
      <c r="C8" s="13"/>
      <c r="D8" s="19" t="s">
        <v>80</v>
      </c>
      <c r="E8" s="13"/>
      <c r="F8" s="34"/>
      <c r="G8" s="11"/>
    </row>
    <row r="9" spans="1:7" ht="21" x14ac:dyDescent="0.35">
      <c r="A9" s="11"/>
      <c r="B9" s="11"/>
      <c r="C9" s="11"/>
      <c r="D9" s="21"/>
      <c r="E9" s="11"/>
      <c r="F9" s="11"/>
      <c r="G9" s="11"/>
    </row>
    <row r="10" spans="1:7" ht="21" x14ac:dyDescent="0.35">
      <c r="A10" s="13" t="s">
        <v>13</v>
      </c>
      <c r="B10" s="13">
        <v>1</v>
      </c>
      <c r="C10" s="13">
        <v>50</v>
      </c>
      <c r="D10" s="31">
        <v>4.5138888888888888E-2</v>
      </c>
      <c r="E10" s="13" t="s">
        <v>82</v>
      </c>
      <c r="F10" s="23" t="s">
        <v>59</v>
      </c>
      <c r="G10" s="11"/>
    </row>
    <row r="11" spans="1:7" ht="21" x14ac:dyDescent="0.35">
      <c r="A11" s="13"/>
      <c r="B11" s="13">
        <v>1</v>
      </c>
      <c r="C11" s="13">
        <v>50</v>
      </c>
      <c r="D11" s="31">
        <v>4.1666666666666664E-2</v>
      </c>
      <c r="E11" s="13" t="s">
        <v>81</v>
      </c>
      <c r="F11" s="23"/>
      <c r="G11" s="11"/>
    </row>
    <row r="12" spans="1:7" ht="21" x14ac:dyDescent="0.35">
      <c r="A12" s="13"/>
      <c r="B12" s="13">
        <v>1</v>
      </c>
      <c r="C12" s="13">
        <v>50</v>
      </c>
      <c r="D12" s="31">
        <v>4.5138888888888888E-2</v>
      </c>
      <c r="E12" s="13" t="s">
        <v>83</v>
      </c>
      <c r="F12" s="23"/>
      <c r="G12" s="11"/>
    </row>
    <row r="13" spans="1:7" ht="21" x14ac:dyDescent="0.35">
      <c r="A13" s="13"/>
      <c r="B13" s="13">
        <v>1</v>
      </c>
      <c r="C13" s="13">
        <v>50</v>
      </c>
      <c r="D13" s="31">
        <v>4.1666666666666664E-2</v>
      </c>
      <c r="E13" s="13" t="s">
        <v>84</v>
      </c>
      <c r="F13" s="23"/>
      <c r="G13" s="11"/>
    </row>
    <row r="14" spans="1:7" ht="21" x14ac:dyDescent="0.35">
      <c r="A14" s="13"/>
      <c r="B14" s="13">
        <v>1</v>
      </c>
      <c r="C14" s="13">
        <v>50</v>
      </c>
      <c r="D14" s="31">
        <v>4.5138888888888888E-2</v>
      </c>
      <c r="E14" s="13" t="s">
        <v>85</v>
      </c>
      <c r="F14" s="23"/>
      <c r="G14" s="11">
        <v>600</v>
      </c>
    </row>
    <row r="15" spans="1:7" ht="21" x14ac:dyDescent="0.35">
      <c r="A15" s="13"/>
      <c r="B15" s="13">
        <v>1</v>
      </c>
      <c r="C15" s="13">
        <v>50</v>
      </c>
      <c r="D15" s="31">
        <v>4.1666666666666664E-2</v>
      </c>
      <c r="E15" s="13" t="s">
        <v>86</v>
      </c>
      <c r="F15" s="23"/>
      <c r="G15" s="11"/>
    </row>
    <row r="16" spans="1:7" ht="21" x14ac:dyDescent="0.35">
      <c r="A16" s="13"/>
      <c r="B16" s="13" t="s">
        <v>63</v>
      </c>
      <c r="C16" s="13"/>
      <c r="D16" s="19" t="s">
        <v>87</v>
      </c>
      <c r="E16" s="13"/>
      <c r="F16" s="34"/>
      <c r="G16" s="11"/>
    </row>
    <row r="17" spans="1:7" ht="21" x14ac:dyDescent="0.35">
      <c r="A17" s="11"/>
      <c r="B17" s="11"/>
      <c r="C17" s="11"/>
      <c r="D17" s="21"/>
      <c r="E17" s="11"/>
      <c r="F17" s="11"/>
      <c r="G17" s="11"/>
    </row>
    <row r="18" spans="1:7" ht="21" x14ac:dyDescent="0.35">
      <c r="A18" s="13" t="s">
        <v>14</v>
      </c>
      <c r="B18" s="13">
        <v>1</v>
      </c>
      <c r="C18" s="13">
        <v>50</v>
      </c>
      <c r="D18" s="31">
        <v>4.5138888888888888E-2</v>
      </c>
      <c r="E18" s="13" t="s">
        <v>88</v>
      </c>
      <c r="F18" s="23" t="s">
        <v>15</v>
      </c>
      <c r="G18" s="11"/>
    </row>
    <row r="19" spans="1:7" ht="21" x14ac:dyDescent="0.35">
      <c r="A19" s="13"/>
      <c r="B19" s="13">
        <v>1</v>
      </c>
      <c r="C19" s="13">
        <v>50</v>
      </c>
      <c r="D19" s="31">
        <v>4.1666666666666664E-2</v>
      </c>
      <c r="E19" s="13" t="s">
        <v>89</v>
      </c>
      <c r="F19" s="23"/>
      <c r="G19" s="11"/>
    </row>
    <row r="20" spans="1:7" ht="21" x14ac:dyDescent="0.35">
      <c r="A20" s="13"/>
      <c r="B20" s="13">
        <v>1</v>
      </c>
      <c r="C20" s="13">
        <v>50</v>
      </c>
      <c r="D20" s="31" t="s">
        <v>90</v>
      </c>
      <c r="E20" s="13" t="s">
        <v>91</v>
      </c>
      <c r="F20" s="23"/>
      <c r="G20" s="11">
        <v>1200</v>
      </c>
    </row>
    <row r="21" spans="1:7" ht="21" x14ac:dyDescent="0.35">
      <c r="A21" s="13"/>
      <c r="B21" s="13">
        <v>1</v>
      </c>
      <c r="C21" s="13">
        <v>50</v>
      </c>
      <c r="D21" s="31" t="s">
        <v>93</v>
      </c>
      <c r="E21" s="13" t="s">
        <v>92</v>
      </c>
      <c r="F21" s="23"/>
      <c r="G21" s="11"/>
    </row>
    <row r="22" spans="1:7" ht="21" x14ac:dyDescent="0.35">
      <c r="A22" s="13"/>
      <c r="B22" s="13">
        <v>1</v>
      </c>
      <c r="C22" s="13">
        <v>50</v>
      </c>
      <c r="D22" s="31" t="s">
        <v>94</v>
      </c>
      <c r="E22" s="13" t="s">
        <v>60</v>
      </c>
      <c r="F22" s="23"/>
      <c r="G22" s="11"/>
    </row>
    <row r="23" spans="1:7" ht="21" x14ac:dyDescent="0.35">
      <c r="A23" s="13"/>
      <c r="B23" s="13">
        <v>1</v>
      </c>
      <c r="C23" s="13">
        <v>75</v>
      </c>
      <c r="D23" s="31">
        <v>5.5555555555555552E-2</v>
      </c>
      <c r="E23" s="13" t="s">
        <v>88</v>
      </c>
      <c r="F23" s="23"/>
      <c r="G23" s="11"/>
    </row>
    <row r="24" spans="1:7" ht="21" x14ac:dyDescent="0.35">
      <c r="A24" s="13"/>
      <c r="B24" s="13">
        <v>1</v>
      </c>
      <c r="C24" s="13">
        <v>75</v>
      </c>
      <c r="D24" s="31">
        <v>5.5555555555555552E-2</v>
      </c>
      <c r="E24" s="13" t="s">
        <v>95</v>
      </c>
      <c r="F24" s="23"/>
      <c r="G24" s="11"/>
    </row>
    <row r="25" spans="1:7" ht="21" x14ac:dyDescent="0.35">
      <c r="A25" s="13"/>
      <c r="B25" s="13" t="s">
        <v>63</v>
      </c>
      <c r="C25" s="13"/>
      <c r="D25" s="19" t="s">
        <v>96</v>
      </c>
      <c r="E25" s="13"/>
      <c r="F25" s="34"/>
      <c r="G25" s="11"/>
    </row>
    <row r="26" spans="1:7" ht="21" x14ac:dyDescent="0.35">
      <c r="A26" s="11"/>
      <c r="B26" s="11"/>
      <c r="C26" s="11"/>
      <c r="D26" s="21"/>
      <c r="E26" s="11"/>
      <c r="F26" s="11"/>
      <c r="G26" s="11"/>
    </row>
    <row r="27" spans="1:7" ht="21" x14ac:dyDescent="0.35">
      <c r="A27" s="13" t="s">
        <v>16</v>
      </c>
      <c r="B27" s="13">
        <v>1</v>
      </c>
      <c r="C27" s="13">
        <v>100</v>
      </c>
      <c r="D27" s="31">
        <v>6.5972222222222224E-2</v>
      </c>
      <c r="E27" s="13" t="s">
        <v>29</v>
      </c>
      <c r="F27" s="23" t="s">
        <v>15</v>
      </c>
      <c r="G27" s="11"/>
    </row>
    <row r="28" spans="1:7" ht="21" x14ac:dyDescent="0.35">
      <c r="A28" s="13"/>
      <c r="B28" s="13">
        <v>1</v>
      </c>
      <c r="C28" s="13">
        <v>100</v>
      </c>
      <c r="D28" s="31">
        <v>6.5972222222222224E-2</v>
      </c>
      <c r="E28" s="13" t="s">
        <v>29</v>
      </c>
      <c r="F28" s="23"/>
      <c r="G28" s="11"/>
    </row>
    <row r="29" spans="1:7" ht="21" x14ac:dyDescent="0.35">
      <c r="A29" s="13"/>
      <c r="B29" s="13">
        <v>1</v>
      </c>
      <c r="C29" s="13">
        <v>100</v>
      </c>
      <c r="D29" s="31">
        <v>6.25E-2</v>
      </c>
      <c r="E29" s="13" t="s">
        <v>97</v>
      </c>
      <c r="F29" s="23"/>
      <c r="G29" s="11"/>
    </row>
    <row r="30" spans="1:7" ht="21" x14ac:dyDescent="0.35">
      <c r="A30" s="13"/>
      <c r="B30" s="13">
        <v>1</v>
      </c>
      <c r="C30" s="13">
        <v>100</v>
      </c>
      <c r="D30" s="31">
        <v>6.25E-2</v>
      </c>
      <c r="E30" s="13" t="s">
        <v>97</v>
      </c>
      <c r="F30" s="23"/>
      <c r="G30" s="11">
        <v>1500</v>
      </c>
    </row>
    <row r="31" spans="1:7" ht="21" x14ac:dyDescent="0.35">
      <c r="A31" s="13"/>
      <c r="B31" s="13">
        <v>1</v>
      </c>
      <c r="C31" s="13">
        <v>100</v>
      </c>
      <c r="D31" s="31">
        <v>7.2916666666666671E-2</v>
      </c>
      <c r="E31" s="13" t="s">
        <v>98</v>
      </c>
      <c r="F31" s="23"/>
      <c r="G31" s="11"/>
    </row>
    <row r="32" spans="1:7" ht="21" x14ac:dyDescent="0.35">
      <c r="A32" s="13"/>
      <c r="B32" s="13"/>
      <c r="C32" s="13"/>
      <c r="D32" s="31" t="s">
        <v>99</v>
      </c>
      <c r="E32" s="13"/>
      <c r="F32" s="23"/>
      <c r="G32" s="11"/>
    </row>
    <row r="33" spans="1:13" ht="21" x14ac:dyDescent="0.35">
      <c r="A33" s="13"/>
      <c r="B33" s="13" t="s">
        <v>63</v>
      </c>
      <c r="C33" s="13"/>
      <c r="D33" s="19" t="s">
        <v>100</v>
      </c>
      <c r="E33" s="13"/>
      <c r="F33" s="23"/>
      <c r="G33" s="11"/>
    </row>
    <row r="34" spans="1:13" s="4" customFormat="1" ht="21" x14ac:dyDescent="0.35">
      <c r="A34" s="17"/>
      <c r="B34" s="17"/>
      <c r="C34" s="17"/>
      <c r="D34" s="38"/>
      <c r="E34" s="17"/>
      <c r="F34" s="23"/>
      <c r="G34" s="17"/>
      <c r="L34" s="7"/>
      <c r="M34" s="7"/>
    </row>
    <row r="35" spans="1:13" ht="21" x14ac:dyDescent="0.35">
      <c r="A35" s="13" t="s">
        <v>18</v>
      </c>
      <c r="B35" s="13">
        <v>1</v>
      </c>
      <c r="C35" s="13">
        <v>50</v>
      </c>
      <c r="D35" s="31">
        <v>4.1666666666666664E-2</v>
      </c>
      <c r="E35" s="13" t="s">
        <v>61</v>
      </c>
      <c r="F35" s="23" t="s">
        <v>37</v>
      </c>
      <c r="G35" s="11">
        <v>200</v>
      </c>
    </row>
    <row r="36" spans="1:13" ht="21" x14ac:dyDescent="0.35">
      <c r="A36" s="13"/>
      <c r="B36" s="13"/>
      <c r="C36" s="13"/>
      <c r="D36" s="14"/>
      <c r="E36" s="13" t="s">
        <v>62</v>
      </c>
      <c r="F36" s="23"/>
      <c r="G36" s="11"/>
    </row>
    <row r="37" spans="1:13" ht="21" x14ac:dyDescent="0.35">
      <c r="A37" s="13"/>
      <c r="B37" s="13" t="s">
        <v>63</v>
      </c>
      <c r="C37" s="13"/>
      <c r="D37" s="19" t="s">
        <v>101</v>
      </c>
      <c r="E37" s="13"/>
      <c r="F37" s="34"/>
      <c r="G37" s="11"/>
    </row>
    <row r="38" spans="1:13" ht="21" x14ac:dyDescent="0.35">
      <c r="A38" s="13"/>
      <c r="B38" s="13" t="s">
        <v>64</v>
      </c>
      <c r="C38" s="13"/>
      <c r="D38" s="19" t="s">
        <v>102</v>
      </c>
      <c r="E38" s="13" t="s">
        <v>65</v>
      </c>
      <c r="F38" s="34"/>
      <c r="G38" s="11"/>
    </row>
    <row r="39" spans="1:13" x14ac:dyDescent="0.25">
      <c r="A39" s="26"/>
      <c r="B39" s="26"/>
      <c r="C39" s="26"/>
      <c r="D39" s="39"/>
      <c r="E39" s="26"/>
      <c r="F39" s="26"/>
      <c r="G39" s="26"/>
    </row>
    <row r="40" spans="1:13" ht="21" x14ac:dyDescent="0.35">
      <c r="A40" s="11" t="s">
        <v>19</v>
      </c>
      <c r="B40" s="11"/>
      <c r="C40" s="11"/>
      <c r="D40" s="21"/>
      <c r="E40" s="11"/>
      <c r="F40" s="11"/>
      <c r="G40" s="12">
        <f>SUM(G6:G39)</f>
        <v>4300</v>
      </c>
    </row>
  </sheetData>
  <mergeCells count="6">
    <mergeCell ref="F35:F36"/>
    <mergeCell ref="A1:G1"/>
    <mergeCell ref="F4:F7"/>
    <mergeCell ref="F10:F15"/>
    <mergeCell ref="F18:F24"/>
    <mergeCell ref="F27:F34"/>
  </mergeCells>
  <printOptions gridLines="1"/>
  <pageMargins left="0.25" right="0.25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B833-417B-4110-9BE0-6D9FE5EFD102}">
  <dimension ref="A1:G21"/>
  <sheetViews>
    <sheetView tabSelected="1" zoomScaleNormal="100" workbookViewId="0">
      <selection activeCell="C11" sqref="C11:D1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103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1</v>
      </c>
      <c r="C5" s="13">
        <v>300</v>
      </c>
      <c r="D5" s="14"/>
      <c r="E5" s="13" t="s">
        <v>104</v>
      </c>
      <c r="F5" s="15"/>
      <c r="G5" s="17"/>
    </row>
    <row r="6" spans="1:7" s="4" customFormat="1" ht="21" x14ac:dyDescent="0.35">
      <c r="A6" s="13"/>
      <c r="B6" s="13">
        <v>4</v>
      </c>
      <c r="C6" s="13">
        <v>125</v>
      </c>
      <c r="D6" s="14"/>
      <c r="E6" s="13" t="s">
        <v>106</v>
      </c>
      <c r="F6" s="15"/>
      <c r="G6" s="17"/>
    </row>
    <row r="7" spans="1:7" s="4" customFormat="1" ht="21" x14ac:dyDescent="0.35">
      <c r="A7" s="13"/>
      <c r="B7" s="13"/>
      <c r="C7" s="13"/>
      <c r="D7" s="14"/>
      <c r="E7" s="13" t="s">
        <v>105</v>
      </c>
      <c r="F7" s="15"/>
      <c r="G7" s="17">
        <v>800</v>
      </c>
    </row>
    <row r="8" spans="1:7" s="4" customFormat="1" ht="21" x14ac:dyDescent="0.35">
      <c r="A8" s="13"/>
      <c r="B8" s="13"/>
      <c r="C8" s="13"/>
      <c r="D8" s="14"/>
      <c r="E8" s="13" t="s">
        <v>107</v>
      </c>
      <c r="F8" s="15"/>
      <c r="G8" s="17"/>
    </row>
    <row r="9" spans="1:7" s="4" customFormat="1" ht="21" x14ac:dyDescent="0.35">
      <c r="A9" s="13"/>
      <c r="B9" s="13"/>
      <c r="C9" s="13"/>
      <c r="D9" s="14"/>
      <c r="E9" s="13" t="s">
        <v>108</v>
      </c>
      <c r="F9" s="15"/>
      <c r="G9" s="17"/>
    </row>
    <row r="10" spans="1:7" s="3" customFormat="1" ht="21" x14ac:dyDescent="0.35">
      <c r="A10" s="13"/>
      <c r="B10" s="13"/>
      <c r="C10" s="13"/>
      <c r="D10" s="14"/>
      <c r="E10" s="13" t="s">
        <v>109</v>
      </c>
      <c r="F10" s="15"/>
      <c r="G10" s="17"/>
    </row>
    <row r="11" spans="1:7" s="4" customFormat="1" ht="21" x14ac:dyDescent="0.35">
      <c r="A11" s="13"/>
      <c r="B11" s="18"/>
      <c r="C11" s="13" t="s">
        <v>63</v>
      </c>
      <c r="D11" s="19" t="s">
        <v>80</v>
      </c>
      <c r="E11" s="13"/>
      <c r="F11" s="15"/>
      <c r="G11" s="20"/>
    </row>
    <row r="12" spans="1:7" ht="21" x14ac:dyDescent="0.35">
      <c r="A12" s="11"/>
      <c r="B12" s="11"/>
      <c r="C12" s="11"/>
      <c r="D12" s="21"/>
      <c r="E12" s="11"/>
      <c r="F12" s="11"/>
      <c r="G12" s="11"/>
    </row>
    <row r="13" spans="1:7" ht="21" x14ac:dyDescent="0.35">
      <c r="A13" s="13" t="s">
        <v>16</v>
      </c>
      <c r="B13" s="13">
        <v>1</v>
      </c>
      <c r="C13" s="13" t="s">
        <v>111</v>
      </c>
      <c r="D13" s="19" t="s">
        <v>112</v>
      </c>
      <c r="E13" s="13" t="s">
        <v>113</v>
      </c>
      <c r="F13" s="23" t="s">
        <v>110</v>
      </c>
      <c r="G13" s="11"/>
    </row>
    <row r="14" spans="1:7" ht="21" x14ac:dyDescent="0.35">
      <c r="A14" s="13"/>
      <c r="B14" s="13">
        <v>1</v>
      </c>
      <c r="C14" s="13" t="s">
        <v>114</v>
      </c>
      <c r="D14" s="19" t="s">
        <v>115</v>
      </c>
      <c r="E14" s="13" t="s">
        <v>113</v>
      </c>
      <c r="F14" s="23"/>
      <c r="G14" s="11">
        <v>5000</v>
      </c>
    </row>
    <row r="15" spans="1:7" ht="21" x14ac:dyDescent="0.35">
      <c r="A15" s="13"/>
      <c r="B15" s="13">
        <v>1</v>
      </c>
      <c r="C15" s="13" t="s">
        <v>116</v>
      </c>
      <c r="D15" s="19" t="s">
        <v>117</v>
      </c>
      <c r="E15" s="13" t="s">
        <v>113</v>
      </c>
      <c r="F15" s="23"/>
      <c r="G15" s="11">
        <v>4500</v>
      </c>
    </row>
    <row r="16" spans="1:7" ht="21" x14ac:dyDescent="0.35">
      <c r="A16" s="13"/>
      <c r="B16" s="13">
        <v>1</v>
      </c>
      <c r="C16" s="13">
        <v>100</v>
      </c>
      <c r="D16" s="19" t="s">
        <v>117</v>
      </c>
      <c r="E16" s="13" t="s">
        <v>118</v>
      </c>
      <c r="F16" s="23"/>
      <c r="G16" s="11">
        <v>4000</v>
      </c>
    </row>
    <row r="17" spans="1:7" ht="21" x14ac:dyDescent="0.35">
      <c r="A17" s="13"/>
      <c r="B17" s="13"/>
      <c r="C17" s="13" t="s">
        <v>63</v>
      </c>
      <c r="D17" s="19" t="s">
        <v>119</v>
      </c>
      <c r="E17" s="13"/>
      <c r="F17" s="34"/>
      <c r="G17" s="11"/>
    </row>
    <row r="18" spans="1:7" ht="21" x14ac:dyDescent="0.35">
      <c r="A18" s="11"/>
      <c r="B18" s="11"/>
      <c r="C18" s="11"/>
      <c r="D18" s="21"/>
      <c r="E18" s="11"/>
      <c r="F18" s="11"/>
      <c r="G18" s="11"/>
    </row>
    <row r="19" spans="1:7" ht="21" x14ac:dyDescent="0.35">
      <c r="A19" s="11"/>
      <c r="B19" s="11"/>
      <c r="C19" s="11" t="s">
        <v>64</v>
      </c>
      <c r="D19" s="28" t="s">
        <v>120</v>
      </c>
      <c r="E19" s="11" t="s">
        <v>65</v>
      </c>
      <c r="F19" s="27"/>
      <c r="G19" s="12">
        <f>G7+G14</f>
        <v>5800</v>
      </c>
    </row>
    <row r="20" spans="1:7" ht="21" x14ac:dyDescent="0.35">
      <c r="A20" s="11"/>
      <c r="B20" s="11"/>
      <c r="C20" s="11"/>
      <c r="D20" s="11"/>
      <c r="E20" s="11"/>
      <c r="F20" s="11"/>
      <c r="G20" s="29">
        <f>G7+G15</f>
        <v>5300</v>
      </c>
    </row>
    <row r="21" spans="1:7" ht="21" x14ac:dyDescent="0.35">
      <c r="A21" s="11" t="s">
        <v>38</v>
      </c>
      <c r="B21" s="11"/>
      <c r="C21" s="11"/>
      <c r="D21" s="11"/>
      <c r="E21" s="11"/>
      <c r="F21" s="11"/>
      <c r="G21" s="12">
        <f>G7+G16</f>
        <v>4800</v>
      </c>
    </row>
  </sheetData>
  <mergeCells count="2">
    <mergeCell ref="A1:G1"/>
    <mergeCell ref="F13:F16"/>
  </mergeCells>
  <printOptions gridLines="1"/>
  <pageMargins left="0.25" right="0.25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9BF5-CCAE-442E-8281-0A6ADFF74852}">
  <dimension ref="A1:M35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1.42578125" bestFit="1" customWidth="1"/>
    <col min="12" max="13" width="9.140625" style="6"/>
  </cols>
  <sheetData>
    <row r="1" spans="1:13" ht="21" x14ac:dyDescent="0.35">
      <c r="A1" s="10" t="s">
        <v>121</v>
      </c>
      <c r="B1" s="10"/>
      <c r="C1" s="10"/>
      <c r="D1" s="10"/>
      <c r="E1" s="10"/>
      <c r="F1" s="10"/>
      <c r="G1" s="10"/>
    </row>
    <row r="2" spans="1:13" ht="21" x14ac:dyDescent="0.35">
      <c r="A2" s="11"/>
      <c r="B2" s="11"/>
      <c r="C2" s="11"/>
      <c r="D2" s="21"/>
      <c r="E2" s="11"/>
      <c r="F2" s="11"/>
      <c r="G2" s="11"/>
    </row>
    <row r="3" spans="1:13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13" ht="21" x14ac:dyDescent="0.35">
      <c r="A4" s="13" t="s">
        <v>7</v>
      </c>
      <c r="B4" s="13">
        <v>1</v>
      </c>
      <c r="C4" s="13">
        <v>100</v>
      </c>
      <c r="D4" s="14" t="s">
        <v>8</v>
      </c>
      <c r="E4" s="13" t="s">
        <v>135</v>
      </c>
      <c r="F4" s="23" t="s">
        <v>33</v>
      </c>
      <c r="G4" s="11"/>
    </row>
    <row r="5" spans="1:13" ht="21" x14ac:dyDescent="0.35">
      <c r="A5" s="13"/>
      <c r="B5" s="13"/>
      <c r="C5" s="13"/>
      <c r="D5" s="14"/>
      <c r="E5" s="13" t="s">
        <v>136</v>
      </c>
      <c r="F5" s="23"/>
      <c r="G5" s="11"/>
    </row>
    <row r="6" spans="1:13" ht="21" x14ac:dyDescent="0.35">
      <c r="A6" s="13"/>
      <c r="B6" s="13"/>
      <c r="C6" s="13"/>
      <c r="D6" s="14"/>
      <c r="E6" s="13" t="s">
        <v>137</v>
      </c>
      <c r="F6" s="23"/>
      <c r="G6" s="11"/>
    </row>
    <row r="7" spans="1:13" ht="21" x14ac:dyDescent="0.35">
      <c r="A7" s="13"/>
      <c r="B7" s="13"/>
      <c r="C7" s="13"/>
      <c r="D7" s="14"/>
      <c r="E7" s="13" t="s">
        <v>138</v>
      </c>
      <c r="F7" s="23"/>
      <c r="G7" s="11">
        <v>1050</v>
      </c>
    </row>
    <row r="8" spans="1:13" ht="21" x14ac:dyDescent="0.35">
      <c r="A8" s="13"/>
      <c r="B8" s="13"/>
      <c r="C8" s="13"/>
      <c r="D8" s="14"/>
      <c r="E8" s="13" t="s">
        <v>139</v>
      </c>
      <c r="F8" s="23"/>
      <c r="G8" s="11"/>
    </row>
    <row r="9" spans="1:13" ht="21" x14ac:dyDescent="0.35">
      <c r="A9" s="13"/>
      <c r="B9" s="13"/>
      <c r="C9" s="13"/>
      <c r="D9" s="14"/>
      <c r="E9" s="13" t="s">
        <v>140</v>
      </c>
      <c r="F9" s="23"/>
      <c r="G9" s="11"/>
    </row>
    <row r="10" spans="1:13" s="1" customFormat="1" ht="21" x14ac:dyDescent="0.35">
      <c r="A10" s="13"/>
      <c r="B10" s="13"/>
      <c r="C10" s="13"/>
      <c r="D10" s="14"/>
      <c r="E10" s="13" t="s">
        <v>141</v>
      </c>
      <c r="F10" s="23"/>
      <c r="G10" s="11"/>
      <c r="L10" s="9"/>
      <c r="M10" s="9"/>
    </row>
    <row r="11" spans="1:13" s="1" customFormat="1" ht="21" x14ac:dyDescent="0.35">
      <c r="A11" s="13"/>
      <c r="B11" s="13">
        <v>1</v>
      </c>
      <c r="C11" s="13">
        <v>50</v>
      </c>
      <c r="D11" s="14" t="s">
        <v>142</v>
      </c>
      <c r="E11" s="13" t="s">
        <v>143</v>
      </c>
      <c r="F11" s="34"/>
      <c r="G11" s="11"/>
      <c r="L11" s="9"/>
      <c r="M11" s="9"/>
    </row>
    <row r="12" spans="1:13" ht="21" x14ac:dyDescent="0.35">
      <c r="A12" s="13"/>
      <c r="B12" s="13" t="s">
        <v>63</v>
      </c>
      <c r="C12" s="13"/>
      <c r="D12" s="19" t="s">
        <v>144</v>
      </c>
      <c r="E12" s="13"/>
      <c r="F12" s="34"/>
      <c r="G12" s="11"/>
    </row>
    <row r="13" spans="1:13" ht="21" x14ac:dyDescent="0.35">
      <c r="A13" s="11"/>
      <c r="B13" s="11"/>
      <c r="C13" s="11"/>
      <c r="D13" s="21"/>
      <c r="E13" s="11"/>
      <c r="F13" s="11"/>
      <c r="G13" s="11"/>
    </row>
    <row r="14" spans="1:13" ht="21" x14ac:dyDescent="0.35">
      <c r="A14" s="13" t="s">
        <v>14</v>
      </c>
      <c r="B14" s="13">
        <v>1</v>
      </c>
      <c r="C14" s="13">
        <v>75</v>
      </c>
      <c r="D14" s="19" t="s">
        <v>124</v>
      </c>
      <c r="E14" s="13" t="s">
        <v>125</v>
      </c>
      <c r="F14" s="23" t="s">
        <v>15</v>
      </c>
      <c r="G14" s="11"/>
    </row>
    <row r="15" spans="1:13" ht="21" x14ac:dyDescent="0.35">
      <c r="A15" s="13"/>
      <c r="B15" s="13">
        <v>1</v>
      </c>
      <c r="C15" s="13">
        <v>75</v>
      </c>
      <c r="D15" s="19" t="s">
        <v>124</v>
      </c>
      <c r="E15" s="13" t="s">
        <v>122</v>
      </c>
      <c r="F15" s="23"/>
      <c r="G15" s="11"/>
    </row>
    <row r="16" spans="1:13" ht="21" x14ac:dyDescent="0.35">
      <c r="A16" s="13"/>
      <c r="B16" s="13">
        <v>1</v>
      </c>
      <c r="C16" s="13">
        <v>75</v>
      </c>
      <c r="D16" s="19" t="s">
        <v>124</v>
      </c>
      <c r="E16" s="13" t="s">
        <v>123</v>
      </c>
      <c r="F16" s="23"/>
      <c r="G16" s="11">
        <v>1500</v>
      </c>
    </row>
    <row r="17" spans="1:13" ht="21" x14ac:dyDescent="0.35">
      <c r="A17" s="13"/>
      <c r="B17" s="13">
        <v>1</v>
      </c>
      <c r="C17" s="13">
        <v>75</v>
      </c>
      <c r="D17" s="19" t="s">
        <v>124</v>
      </c>
      <c r="E17" s="13" t="s">
        <v>126</v>
      </c>
      <c r="F17" s="23"/>
      <c r="G17" s="11"/>
    </row>
    <row r="18" spans="1:13" ht="21" x14ac:dyDescent="0.35">
      <c r="A18" s="13"/>
      <c r="B18" s="13">
        <v>1</v>
      </c>
      <c r="C18" s="13">
        <v>100</v>
      </c>
      <c r="D18" s="19" t="s">
        <v>129</v>
      </c>
      <c r="E18" s="13" t="s">
        <v>127</v>
      </c>
      <c r="F18" s="23"/>
      <c r="G18" s="11"/>
    </row>
    <row r="19" spans="1:13" ht="21" x14ac:dyDescent="0.35">
      <c r="A19" s="13"/>
      <c r="B19" s="13">
        <v>1</v>
      </c>
      <c r="C19" s="13">
        <v>100</v>
      </c>
      <c r="D19" s="19" t="s">
        <v>129</v>
      </c>
      <c r="E19" s="13" t="s">
        <v>128</v>
      </c>
      <c r="F19" s="23"/>
      <c r="G19" s="11"/>
    </row>
    <row r="20" spans="1:13" ht="21" x14ac:dyDescent="0.35">
      <c r="A20" s="13"/>
      <c r="B20" s="13" t="s">
        <v>63</v>
      </c>
      <c r="C20" s="13"/>
      <c r="D20" s="19" t="s">
        <v>130</v>
      </c>
      <c r="E20" s="13"/>
      <c r="F20" s="34"/>
      <c r="G20" s="11"/>
    </row>
    <row r="21" spans="1:13" ht="21" x14ac:dyDescent="0.35">
      <c r="A21" s="11"/>
      <c r="B21" s="11"/>
      <c r="C21" s="11"/>
      <c r="D21" s="21"/>
      <c r="E21" s="11"/>
      <c r="F21" s="11"/>
      <c r="G21" s="11"/>
    </row>
    <row r="22" spans="1:13" ht="21" x14ac:dyDescent="0.35">
      <c r="A22" s="13" t="s">
        <v>16</v>
      </c>
      <c r="B22" s="13">
        <v>1</v>
      </c>
      <c r="C22" s="13">
        <v>50</v>
      </c>
      <c r="D22" s="31" t="s">
        <v>131</v>
      </c>
      <c r="E22" s="13" t="s">
        <v>31</v>
      </c>
      <c r="F22" s="23" t="s">
        <v>15</v>
      </c>
      <c r="G22" s="11"/>
    </row>
    <row r="23" spans="1:13" ht="21" x14ac:dyDescent="0.35">
      <c r="A23" s="13"/>
      <c r="B23" s="13">
        <v>1</v>
      </c>
      <c r="C23" s="13">
        <v>50</v>
      </c>
      <c r="D23" s="31" t="s">
        <v>131</v>
      </c>
      <c r="E23" s="13" t="s">
        <v>91</v>
      </c>
      <c r="F23" s="23"/>
      <c r="G23" s="11"/>
    </row>
    <row r="24" spans="1:13" ht="21" x14ac:dyDescent="0.35">
      <c r="A24" s="13"/>
      <c r="B24" s="13">
        <v>1</v>
      </c>
      <c r="C24" s="13">
        <v>50</v>
      </c>
      <c r="D24" s="31" t="s">
        <v>131</v>
      </c>
      <c r="E24" s="13" t="s">
        <v>92</v>
      </c>
      <c r="F24" s="23"/>
      <c r="G24" s="11"/>
    </row>
    <row r="25" spans="1:13" ht="21" x14ac:dyDescent="0.35">
      <c r="A25" s="13"/>
      <c r="B25" s="13">
        <v>1</v>
      </c>
      <c r="C25" s="13">
        <v>50</v>
      </c>
      <c r="D25" s="31" t="s">
        <v>131</v>
      </c>
      <c r="E25" s="13" t="s">
        <v>133</v>
      </c>
      <c r="F25" s="23"/>
      <c r="G25" s="11">
        <v>1050</v>
      </c>
    </row>
    <row r="26" spans="1:13" ht="21" x14ac:dyDescent="0.35">
      <c r="A26" s="13"/>
      <c r="B26" s="13">
        <v>1</v>
      </c>
      <c r="C26" s="13">
        <v>75</v>
      </c>
      <c r="D26" s="19" t="s">
        <v>132</v>
      </c>
      <c r="E26" s="13" t="s">
        <v>31</v>
      </c>
      <c r="F26" s="23"/>
      <c r="G26" s="11"/>
    </row>
    <row r="27" spans="1:13" ht="21" x14ac:dyDescent="0.35">
      <c r="A27" s="13"/>
      <c r="B27" s="13"/>
      <c r="C27" s="13">
        <v>75</v>
      </c>
      <c r="D27" s="19" t="s">
        <v>132</v>
      </c>
      <c r="E27" s="13" t="s">
        <v>60</v>
      </c>
      <c r="F27" s="23"/>
      <c r="G27" s="11"/>
    </row>
    <row r="28" spans="1:13" ht="21" x14ac:dyDescent="0.35">
      <c r="A28" s="13"/>
      <c r="B28" s="13" t="s">
        <v>63</v>
      </c>
      <c r="C28" s="13"/>
      <c r="D28" s="19" t="s">
        <v>100</v>
      </c>
      <c r="E28" s="13"/>
      <c r="F28" s="23"/>
      <c r="G28" s="11"/>
    </row>
    <row r="29" spans="1:13" s="4" customFormat="1" ht="21" x14ac:dyDescent="0.35">
      <c r="A29" s="17"/>
      <c r="B29" s="17"/>
      <c r="C29" s="17"/>
      <c r="D29" s="38"/>
      <c r="E29" s="17"/>
      <c r="F29" s="23"/>
      <c r="G29" s="17"/>
      <c r="L29" s="7"/>
      <c r="M29" s="7"/>
    </row>
    <row r="30" spans="1:13" ht="21" x14ac:dyDescent="0.35">
      <c r="A30" s="13" t="s">
        <v>18</v>
      </c>
      <c r="B30" s="13">
        <v>1</v>
      </c>
      <c r="C30" s="13">
        <v>50</v>
      </c>
      <c r="D30" s="31">
        <v>4.1666666666666664E-2</v>
      </c>
      <c r="E30" s="13" t="s">
        <v>134</v>
      </c>
      <c r="F30" s="23" t="s">
        <v>33</v>
      </c>
      <c r="G30" s="11">
        <v>700</v>
      </c>
    </row>
    <row r="31" spans="1:13" ht="21" x14ac:dyDescent="0.35">
      <c r="A31" s="13"/>
      <c r="B31" s="13">
        <v>1</v>
      </c>
      <c r="C31" s="13">
        <v>50</v>
      </c>
      <c r="D31" s="22" t="s">
        <v>145</v>
      </c>
      <c r="E31" s="13" t="s">
        <v>62</v>
      </c>
      <c r="F31" s="23"/>
      <c r="G31" s="11"/>
    </row>
    <row r="32" spans="1:13" ht="21" x14ac:dyDescent="0.35">
      <c r="A32" s="13"/>
      <c r="B32" s="13" t="s">
        <v>63</v>
      </c>
      <c r="C32" s="13"/>
      <c r="D32" s="19" t="s">
        <v>101</v>
      </c>
      <c r="E32" s="13"/>
      <c r="F32" s="34"/>
      <c r="G32" s="11"/>
    </row>
    <row r="33" spans="1:7" ht="21" x14ac:dyDescent="0.35">
      <c r="A33" s="13"/>
      <c r="B33" s="13" t="s">
        <v>64</v>
      </c>
      <c r="C33" s="13"/>
      <c r="D33" s="19" t="s">
        <v>102</v>
      </c>
      <c r="E33" s="13" t="s">
        <v>65</v>
      </c>
      <c r="F33" s="34"/>
      <c r="G33" s="11"/>
    </row>
    <row r="34" spans="1:7" x14ac:dyDescent="0.25">
      <c r="A34" s="26"/>
      <c r="B34" s="26"/>
      <c r="C34" s="26"/>
      <c r="D34" s="39"/>
      <c r="E34" s="26"/>
      <c r="F34" s="26"/>
      <c r="G34" s="26"/>
    </row>
    <row r="35" spans="1:7" ht="21" x14ac:dyDescent="0.35">
      <c r="A35" s="11" t="s">
        <v>19</v>
      </c>
      <c r="B35" s="11"/>
      <c r="C35" s="11"/>
      <c r="D35" s="21"/>
      <c r="E35" s="11"/>
      <c r="F35" s="11"/>
      <c r="G35" s="12">
        <f>G7+G16+G25+G30</f>
        <v>4300</v>
      </c>
    </row>
  </sheetData>
  <mergeCells count="5">
    <mergeCell ref="A1:G1"/>
    <mergeCell ref="F4:F10"/>
    <mergeCell ref="F14:F19"/>
    <mergeCell ref="F22:F29"/>
    <mergeCell ref="F30:F31"/>
  </mergeCells>
  <printOptions gridLines="1"/>
  <pageMargins left="0.25" right="0.25" top="0.75" bottom="0.75" header="0.3" footer="0.3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B1C9-90E2-403B-9BF2-E260D0817F40}">
  <dimension ref="A1:G29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10" t="s">
        <v>146</v>
      </c>
      <c r="B1" s="10"/>
      <c r="C1" s="10"/>
      <c r="D1" s="10"/>
      <c r="E1" s="10"/>
      <c r="F1" s="10"/>
      <c r="G1" s="10"/>
    </row>
    <row r="2" spans="1:7" ht="21" x14ac:dyDescent="0.35">
      <c r="A2" s="11"/>
      <c r="B2" s="11"/>
      <c r="C2" s="11"/>
      <c r="D2" s="11"/>
      <c r="E2" s="11"/>
      <c r="F2" s="11"/>
      <c r="G2" s="11"/>
    </row>
    <row r="3" spans="1:7" ht="21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" x14ac:dyDescent="0.35">
      <c r="A4" s="12"/>
      <c r="B4" s="12"/>
      <c r="C4" s="12"/>
      <c r="D4" s="12"/>
      <c r="E4" s="12"/>
      <c r="F4" s="12"/>
      <c r="G4" s="12"/>
    </row>
    <row r="5" spans="1:7" s="4" customFormat="1" ht="21" x14ac:dyDescent="0.35">
      <c r="A5" s="13" t="s">
        <v>7</v>
      </c>
      <c r="B5" s="13">
        <v>1</v>
      </c>
      <c r="C5" s="13">
        <v>200</v>
      </c>
      <c r="D5" s="14"/>
      <c r="E5" s="13" t="s">
        <v>104</v>
      </c>
      <c r="F5" s="15"/>
      <c r="G5" s="17"/>
    </row>
    <row r="6" spans="1:7" s="4" customFormat="1" ht="21" x14ac:dyDescent="0.35">
      <c r="A6" s="13"/>
      <c r="B6" s="13">
        <v>6</v>
      </c>
      <c r="C6" s="13">
        <v>100</v>
      </c>
      <c r="D6" s="14"/>
      <c r="E6" s="13" t="s">
        <v>149</v>
      </c>
      <c r="F6" s="15"/>
      <c r="G6" s="17"/>
    </row>
    <row r="7" spans="1:7" s="4" customFormat="1" ht="21" x14ac:dyDescent="0.35">
      <c r="A7" s="13"/>
      <c r="B7" s="13"/>
      <c r="C7" s="13"/>
      <c r="D7" s="14"/>
      <c r="E7" s="13" t="s">
        <v>148</v>
      </c>
      <c r="F7" s="15"/>
      <c r="G7" s="17">
        <v>800</v>
      </c>
    </row>
    <row r="8" spans="1:7" s="4" customFormat="1" ht="21" x14ac:dyDescent="0.35">
      <c r="A8" s="13"/>
      <c r="B8" s="13"/>
      <c r="C8" s="13"/>
      <c r="D8" s="14"/>
      <c r="E8" s="13" t="s">
        <v>147</v>
      </c>
      <c r="F8" s="15"/>
      <c r="G8" s="17"/>
    </row>
    <row r="9" spans="1:7" s="4" customFormat="1" ht="21" x14ac:dyDescent="0.35">
      <c r="A9" s="13"/>
      <c r="B9" s="13"/>
      <c r="C9" s="13"/>
      <c r="D9" s="14"/>
      <c r="E9" s="13" t="s">
        <v>108</v>
      </c>
      <c r="F9" s="15"/>
      <c r="G9" s="17"/>
    </row>
    <row r="10" spans="1:7" s="3" customFormat="1" ht="21" x14ac:dyDescent="0.35">
      <c r="A10" s="13"/>
      <c r="B10" s="13"/>
      <c r="C10" s="13"/>
      <c r="D10" s="14"/>
      <c r="E10" s="13" t="s">
        <v>109</v>
      </c>
      <c r="F10" s="15"/>
      <c r="G10" s="17"/>
    </row>
    <row r="11" spans="1:7" s="4" customFormat="1" ht="21" x14ac:dyDescent="0.35">
      <c r="A11" s="13"/>
      <c r="B11" s="18"/>
      <c r="C11" s="13" t="s">
        <v>63</v>
      </c>
      <c r="D11" s="19" t="s">
        <v>150</v>
      </c>
      <c r="E11" s="13"/>
      <c r="F11" s="15"/>
      <c r="G11" s="20"/>
    </row>
    <row r="12" spans="1:7" ht="21" x14ac:dyDescent="0.35">
      <c r="A12" s="11"/>
      <c r="B12" s="11"/>
      <c r="C12" s="11"/>
      <c r="D12" s="21"/>
      <c r="E12" s="11"/>
      <c r="F12" s="11"/>
      <c r="G12" s="11"/>
    </row>
    <row r="13" spans="1:7" ht="21" x14ac:dyDescent="0.35">
      <c r="A13" s="13" t="s">
        <v>14</v>
      </c>
      <c r="B13" s="13">
        <v>1</v>
      </c>
      <c r="C13" s="13">
        <v>100</v>
      </c>
      <c r="D13" s="22" t="s">
        <v>129</v>
      </c>
      <c r="E13" s="13" t="s">
        <v>45</v>
      </c>
      <c r="F13" s="23" t="s">
        <v>155</v>
      </c>
      <c r="G13" s="11"/>
    </row>
    <row r="14" spans="1:7" ht="21" x14ac:dyDescent="0.35">
      <c r="A14" s="13"/>
      <c r="B14" s="13">
        <v>6</v>
      </c>
      <c r="C14" s="13">
        <v>25</v>
      </c>
      <c r="D14" s="22" t="s">
        <v>42</v>
      </c>
      <c r="E14" s="13" t="s">
        <v>151</v>
      </c>
      <c r="F14" s="23"/>
      <c r="G14" s="11"/>
    </row>
    <row r="15" spans="1:7" ht="21" x14ac:dyDescent="0.35">
      <c r="A15" s="13"/>
      <c r="B15" s="13"/>
      <c r="C15" s="13"/>
      <c r="D15" s="22"/>
      <c r="E15" s="13" t="s">
        <v>152</v>
      </c>
      <c r="F15" s="23"/>
      <c r="G15" s="11">
        <v>1800</v>
      </c>
    </row>
    <row r="16" spans="1:7" ht="21" x14ac:dyDescent="0.35">
      <c r="A16" s="13"/>
      <c r="B16" s="13"/>
      <c r="C16" s="13"/>
      <c r="D16" s="22"/>
      <c r="E16" s="13" t="s">
        <v>153</v>
      </c>
      <c r="F16" s="23"/>
      <c r="G16" s="11"/>
    </row>
    <row r="17" spans="1:7" ht="21" x14ac:dyDescent="0.35">
      <c r="A17" s="13"/>
      <c r="B17" s="13"/>
      <c r="C17" s="13"/>
      <c r="D17" s="22"/>
      <c r="E17" s="13" t="s">
        <v>154</v>
      </c>
      <c r="F17" s="23"/>
      <c r="G17" s="11"/>
    </row>
    <row r="18" spans="1:7" ht="21" x14ac:dyDescent="0.35">
      <c r="A18" s="11"/>
      <c r="B18" s="11"/>
      <c r="C18" s="11"/>
      <c r="D18" s="40"/>
      <c r="E18" s="11"/>
      <c r="F18" s="11"/>
      <c r="G18" s="11"/>
    </row>
    <row r="19" spans="1:7" ht="21" x14ac:dyDescent="0.35">
      <c r="A19" s="11"/>
      <c r="B19" s="11"/>
      <c r="C19" s="11"/>
      <c r="D19" s="40"/>
      <c r="E19" s="11"/>
      <c r="F19" s="11"/>
      <c r="G19" s="11"/>
    </row>
    <row r="20" spans="1:7" ht="21" x14ac:dyDescent="0.35">
      <c r="A20" s="11"/>
      <c r="B20" s="11"/>
      <c r="C20" s="11"/>
      <c r="D20" s="21"/>
      <c r="E20" s="11"/>
      <c r="F20" s="11"/>
      <c r="G20" s="11"/>
    </row>
    <row r="21" spans="1:7" ht="21" x14ac:dyDescent="0.35">
      <c r="A21" s="13" t="s">
        <v>16</v>
      </c>
      <c r="B21" s="13">
        <v>1</v>
      </c>
      <c r="C21" s="13" t="s">
        <v>116</v>
      </c>
      <c r="D21" s="19" t="s">
        <v>117</v>
      </c>
      <c r="E21" s="13" t="s">
        <v>113</v>
      </c>
      <c r="F21" s="23" t="s">
        <v>37</v>
      </c>
      <c r="G21" s="11"/>
    </row>
    <row r="22" spans="1:7" ht="21" x14ac:dyDescent="0.35">
      <c r="A22" s="13"/>
      <c r="B22" s="13" t="s">
        <v>156</v>
      </c>
      <c r="C22" s="13">
        <v>50</v>
      </c>
      <c r="D22" s="19" t="s">
        <v>157</v>
      </c>
      <c r="E22" s="13"/>
      <c r="F22" s="23"/>
      <c r="G22" s="11">
        <v>2000</v>
      </c>
    </row>
    <row r="23" spans="1:7" ht="21" x14ac:dyDescent="0.35">
      <c r="A23" s="13"/>
      <c r="B23" s="13"/>
      <c r="C23" s="13"/>
      <c r="D23" s="19" t="s">
        <v>158</v>
      </c>
      <c r="E23" s="13"/>
      <c r="F23" s="23"/>
      <c r="G23" s="11">
        <v>1900</v>
      </c>
    </row>
    <row r="24" spans="1:7" ht="21" x14ac:dyDescent="0.35">
      <c r="A24" s="13"/>
      <c r="B24" s="13"/>
      <c r="C24" s="13"/>
      <c r="D24" s="19"/>
      <c r="E24" s="13"/>
      <c r="F24" s="23"/>
      <c r="G24" s="11">
        <v>1600</v>
      </c>
    </row>
    <row r="25" spans="1:7" ht="21" x14ac:dyDescent="0.35">
      <c r="A25" s="13"/>
      <c r="B25" s="13"/>
      <c r="C25" s="13" t="s">
        <v>63</v>
      </c>
      <c r="D25" s="19" t="s">
        <v>119</v>
      </c>
      <c r="E25" s="13"/>
      <c r="F25" s="34"/>
      <c r="G25" s="11"/>
    </row>
    <row r="26" spans="1:7" ht="21" x14ac:dyDescent="0.35">
      <c r="A26" s="11"/>
      <c r="B26" s="11"/>
      <c r="C26" s="11"/>
      <c r="D26" s="21"/>
      <c r="E26" s="11"/>
      <c r="F26" s="11"/>
      <c r="G26" s="11"/>
    </row>
    <row r="27" spans="1:7" ht="21" x14ac:dyDescent="0.35">
      <c r="A27" s="11"/>
      <c r="B27" s="11"/>
      <c r="C27" s="11" t="s">
        <v>64</v>
      </c>
      <c r="D27" s="28" t="s">
        <v>120</v>
      </c>
      <c r="E27" s="11" t="s">
        <v>65</v>
      </c>
      <c r="F27" s="27"/>
      <c r="G27" s="12">
        <f>G7+G15+G22</f>
        <v>4600</v>
      </c>
    </row>
    <row r="28" spans="1:7" ht="21" x14ac:dyDescent="0.35">
      <c r="A28" s="11"/>
      <c r="B28" s="11"/>
      <c r="C28" s="11"/>
      <c r="D28" s="11"/>
      <c r="E28" s="11"/>
      <c r="F28" s="11"/>
      <c r="G28" s="29">
        <f>G7+G15+G23</f>
        <v>4500</v>
      </c>
    </row>
    <row r="29" spans="1:7" ht="21" x14ac:dyDescent="0.35">
      <c r="A29" s="11" t="s">
        <v>38</v>
      </c>
      <c r="B29" s="11"/>
      <c r="C29" s="11"/>
      <c r="D29" s="11"/>
      <c r="E29" s="11"/>
      <c r="F29" s="11"/>
      <c r="G29" s="12">
        <f>G7+G15+G24</f>
        <v>4200</v>
      </c>
    </row>
  </sheetData>
  <mergeCells count="3">
    <mergeCell ref="A1:G1"/>
    <mergeCell ref="F21:F24"/>
    <mergeCell ref="F13:F17"/>
  </mergeCells>
  <printOptions gridLines="1"/>
  <pageMargins left="0.25" right="0.25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A90E8-39FC-4126-AE12-276FACD202A5}">
  <dimension ref="A1:N27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1.85546875" bestFit="1" customWidth="1"/>
    <col min="4" max="4" width="15.7109375" style="8" bestFit="1" customWidth="1"/>
    <col min="5" max="5" width="49.7109375" bestFit="1" customWidth="1"/>
    <col min="6" max="6" width="10.140625" bestFit="1" customWidth="1"/>
    <col min="7" max="7" width="23" bestFit="1" customWidth="1"/>
    <col min="12" max="13" width="9.140625" style="6"/>
  </cols>
  <sheetData>
    <row r="1" spans="1:14" ht="21" x14ac:dyDescent="0.35">
      <c r="A1" s="10" t="s">
        <v>160</v>
      </c>
      <c r="B1" s="10"/>
      <c r="C1" s="10"/>
      <c r="D1" s="10"/>
      <c r="E1" s="10"/>
      <c r="F1" s="10"/>
      <c r="G1" s="10"/>
    </row>
    <row r="2" spans="1:14" ht="21" x14ac:dyDescent="0.35">
      <c r="A2" s="11"/>
      <c r="B2" s="11"/>
      <c r="C2" s="11"/>
      <c r="D2" s="21"/>
      <c r="E2" s="11"/>
      <c r="F2" s="11"/>
      <c r="G2" s="11"/>
    </row>
    <row r="3" spans="1:14" ht="21" x14ac:dyDescent="0.35">
      <c r="A3" s="12" t="s">
        <v>0</v>
      </c>
      <c r="B3" s="12" t="s">
        <v>1</v>
      </c>
      <c r="C3" s="12" t="s">
        <v>2</v>
      </c>
      <c r="D3" s="29" t="s">
        <v>3</v>
      </c>
      <c r="E3" s="12" t="s">
        <v>4</v>
      </c>
      <c r="F3" s="12" t="s">
        <v>5</v>
      </c>
      <c r="G3" s="12" t="s">
        <v>6</v>
      </c>
    </row>
    <row r="4" spans="1:14" ht="21" x14ac:dyDescent="0.35">
      <c r="A4" s="13" t="s">
        <v>7</v>
      </c>
      <c r="B4" s="13">
        <v>1</v>
      </c>
      <c r="C4" s="13">
        <v>500</v>
      </c>
      <c r="D4" s="14"/>
      <c r="E4" s="13" t="s">
        <v>174</v>
      </c>
      <c r="F4" s="34" t="s">
        <v>10</v>
      </c>
      <c r="G4" s="11">
        <v>500</v>
      </c>
    </row>
    <row r="5" spans="1:14" ht="21" x14ac:dyDescent="0.35">
      <c r="A5" s="13"/>
      <c r="B5" s="13" t="s">
        <v>63</v>
      </c>
      <c r="C5" s="13"/>
      <c r="D5" s="19" t="s">
        <v>150</v>
      </c>
      <c r="E5" s="13"/>
      <c r="F5" s="34"/>
      <c r="G5" s="11"/>
    </row>
    <row r="6" spans="1:14" ht="21" x14ac:dyDescent="0.35">
      <c r="A6" s="11"/>
      <c r="B6" s="11"/>
      <c r="C6" s="11"/>
      <c r="D6" s="21"/>
      <c r="E6" s="11"/>
      <c r="F6" s="11"/>
      <c r="G6" s="11"/>
    </row>
    <row r="7" spans="1:14" ht="21" x14ac:dyDescent="0.35">
      <c r="A7" s="13" t="s">
        <v>14</v>
      </c>
      <c r="B7" s="13">
        <v>5</v>
      </c>
      <c r="C7" s="13">
        <v>50</v>
      </c>
      <c r="D7" s="19" t="s">
        <v>175</v>
      </c>
      <c r="E7" s="13" t="s">
        <v>176</v>
      </c>
      <c r="F7" s="23" t="s">
        <v>10</v>
      </c>
      <c r="G7" s="11"/>
    </row>
    <row r="8" spans="1:14" ht="21" x14ac:dyDescent="0.35">
      <c r="A8" s="13"/>
      <c r="B8" s="13">
        <v>5</v>
      </c>
      <c r="C8" s="13">
        <v>50</v>
      </c>
      <c r="D8" s="19" t="s">
        <v>145</v>
      </c>
      <c r="E8" s="13" t="s">
        <v>177</v>
      </c>
      <c r="F8" s="23"/>
      <c r="G8" s="11">
        <v>750</v>
      </c>
    </row>
    <row r="9" spans="1:14" ht="21" x14ac:dyDescent="0.35">
      <c r="A9" s="13"/>
      <c r="B9" s="13">
        <v>5</v>
      </c>
      <c r="C9" s="13">
        <v>50</v>
      </c>
      <c r="D9" s="19">
        <v>2.2916666666666665</v>
      </c>
      <c r="E9" s="13" t="s">
        <v>178</v>
      </c>
      <c r="F9" s="23"/>
      <c r="G9" s="11"/>
    </row>
    <row r="10" spans="1:14" ht="21" x14ac:dyDescent="0.35">
      <c r="A10" s="13"/>
      <c r="B10" s="13" t="s">
        <v>63</v>
      </c>
      <c r="C10" s="13"/>
      <c r="D10" s="19" t="s">
        <v>73</v>
      </c>
      <c r="E10" s="13"/>
      <c r="F10" s="34"/>
      <c r="G10" s="11"/>
    </row>
    <row r="11" spans="1:14" ht="21" x14ac:dyDescent="0.35">
      <c r="A11" s="11"/>
      <c r="B11" s="11"/>
      <c r="C11" s="11"/>
      <c r="D11" s="21"/>
      <c r="E11" s="11"/>
      <c r="F11" s="11"/>
      <c r="G11" s="11"/>
    </row>
    <row r="12" spans="1:14" ht="21" x14ac:dyDescent="0.35">
      <c r="A12" s="13" t="s">
        <v>14</v>
      </c>
      <c r="B12" s="13">
        <v>4</v>
      </c>
      <c r="C12" s="13">
        <v>75</v>
      </c>
      <c r="D12" s="31">
        <v>5.2083333333333336E-2</v>
      </c>
      <c r="E12" s="13" t="s">
        <v>179</v>
      </c>
      <c r="F12" s="23" t="s">
        <v>59</v>
      </c>
      <c r="G12" s="11"/>
      <c r="N12" s="6"/>
    </row>
    <row r="13" spans="1:14" ht="21" x14ac:dyDescent="0.35">
      <c r="A13" s="13"/>
      <c r="B13" s="13">
        <v>3</v>
      </c>
      <c r="C13" s="13">
        <v>100</v>
      </c>
      <c r="D13" s="31">
        <v>6.25E-2</v>
      </c>
      <c r="E13" s="13" t="s">
        <v>180</v>
      </c>
      <c r="F13" s="23"/>
      <c r="G13" s="11">
        <v>1700</v>
      </c>
      <c r="N13" s="6"/>
    </row>
    <row r="14" spans="1:14" ht="21" x14ac:dyDescent="0.35">
      <c r="A14" s="13"/>
      <c r="B14" s="13">
        <v>2</v>
      </c>
      <c r="C14" s="13">
        <v>125</v>
      </c>
      <c r="D14" s="22" t="s">
        <v>181</v>
      </c>
      <c r="E14" s="13" t="s">
        <v>182</v>
      </c>
      <c r="F14" s="23"/>
      <c r="G14" s="11"/>
      <c r="N14" s="6"/>
    </row>
    <row r="15" spans="1:14" ht="21" x14ac:dyDescent="0.35">
      <c r="A15" s="13"/>
      <c r="B15" s="13" t="s">
        <v>63</v>
      </c>
      <c r="C15" s="13"/>
      <c r="D15" s="19" t="s">
        <v>191</v>
      </c>
      <c r="E15" s="13"/>
      <c r="F15" s="34"/>
      <c r="G15" s="11"/>
    </row>
    <row r="16" spans="1:14" ht="21" x14ac:dyDescent="0.35">
      <c r="A16" s="11"/>
      <c r="B16" s="11"/>
      <c r="C16" s="11"/>
      <c r="D16" s="21"/>
      <c r="E16" s="11"/>
      <c r="F16" s="11"/>
      <c r="G16" s="11"/>
    </row>
    <row r="17" spans="1:13" ht="21" x14ac:dyDescent="0.35">
      <c r="A17" s="13" t="s">
        <v>16</v>
      </c>
      <c r="B17" s="13">
        <v>1</v>
      </c>
      <c r="C17" s="13">
        <v>200</v>
      </c>
      <c r="D17" s="19" t="s">
        <v>183</v>
      </c>
      <c r="E17" s="13" t="s">
        <v>184</v>
      </c>
      <c r="F17" s="23" t="s">
        <v>59</v>
      </c>
      <c r="G17" s="11"/>
    </row>
    <row r="18" spans="1:13" ht="21" x14ac:dyDescent="0.35">
      <c r="A18" s="13"/>
      <c r="B18" s="13">
        <v>2</v>
      </c>
      <c r="C18" s="13">
        <v>150</v>
      </c>
      <c r="D18" s="31">
        <v>9.375E-2</v>
      </c>
      <c r="E18" s="13" t="s">
        <v>185</v>
      </c>
      <c r="F18" s="23"/>
      <c r="G18" s="11">
        <v>1600</v>
      </c>
    </row>
    <row r="19" spans="1:13" ht="21" x14ac:dyDescent="0.35">
      <c r="A19" s="13"/>
      <c r="B19" s="13">
        <v>3</v>
      </c>
      <c r="C19" s="13">
        <v>100</v>
      </c>
      <c r="D19" s="19" t="s">
        <v>186</v>
      </c>
      <c r="E19" s="13" t="s">
        <v>187</v>
      </c>
      <c r="F19" s="23"/>
      <c r="G19" s="11"/>
    </row>
    <row r="20" spans="1:13" ht="21" x14ac:dyDescent="0.35">
      <c r="A20" s="13"/>
      <c r="B20" s="13" t="s">
        <v>63</v>
      </c>
      <c r="C20" s="13"/>
      <c r="D20" s="19" t="s">
        <v>188</v>
      </c>
      <c r="E20" s="13"/>
      <c r="F20" s="27"/>
      <c r="G20" s="11"/>
    </row>
    <row r="21" spans="1:13" s="4" customFormat="1" ht="21" x14ac:dyDescent="0.35">
      <c r="A21" s="17"/>
      <c r="B21" s="17"/>
      <c r="C21" s="17"/>
      <c r="D21" s="38"/>
      <c r="E21" s="17"/>
      <c r="F21" s="27"/>
      <c r="G21" s="17"/>
      <c r="L21" s="7"/>
      <c r="M21" s="7"/>
    </row>
    <row r="22" spans="1:13" ht="21" x14ac:dyDescent="0.35">
      <c r="A22" s="13" t="s">
        <v>18</v>
      </c>
      <c r="B22" s="13">
        <v>5</v>
      </c>
      <c r="C22" s="13">
        <v>50</v>
      </c>
      <c r="D22" s="31">
        <v>4.1666666666666664E-2</v>
      </c>
      <c r="E22" s="13" t="s">
        <v>189</v>
      </c>
      <c r="F22" s="23" t="s">
        <v>10</v>
      </c>
      <c r="G22" s="11">
        <v>250</v>
      </c>
    </row>
    <row r="23" spans="1:13" ht="21" x14ac:dyDescent="0.35">
      <c r="A23" s="13"/>
      <c r="B23" s="13"/>
      <c r="C23" s="13"/>
      <c r="D23" s="22"/>
      <c r="E23" s="13" t="s">
        <v>190</v>
      </c>
      <c r="F23" s="23"/>
      <c r="G23" s="11"/>
    </row>
    <row r="24" spans="1:13" ht="21" x14ac:dyDescent="0.35">
      <c r="A24" s="13"/>
      <c r="B24" s="13" t="s">
        <v>63</v>
      </c>
      <c r="C24" s="13"/>
      <c r="D24" s="19" t="s">
        <v>112</v>
      </c>
      <c r="E24" s="13"/>
      <c r="F24" s="34"/>
      <c r="G24" s="11"/>
    </row>
    <row r="25" spans="1:13" ht="21" x14ac:dyDescent="0.35">
      <c r="A25" s="13"/>
      <c r="B25" s="13" t="s">
        <v>64</v>
      </c>
      <c r="C25" s="13"/>
      <c r="D25" s="19" t="s">
        <v>192</v>
      </c>
      <c r="E25" s="13" t="s">
        <v>65</v>
      </c>
      <c r="F25" s="34"/>
      <c r="G25" s="11"/>
    </row>
    <row r="26" spans="1:13" x14ac:dyDescent="0.25">
      <c r="A26" s="26"/>
      <c r="B26" s="26"/>
      <c r="C26" s="26"/>
      <c r="D26" s="39"/>
      <c r="E26" s="26"/>
      <c r="F26" s="26"/>
      <c r="G26" s="26"/>
    </row>
    <row r="27" spans="1:13" ht="21" x14ac:dyDescent="0.35">
      <c r="A27" s="11" t="s">
        <v>19</v>
      </c>
      <c r="B27" s="11"/>
      <c r="C27" s="11"/>
      <c r="D27" s="21"/>
      <c r="E27" s="11"/>
      <c r="F27" s="11"/>
      <c r="G27" s="12">
        <f>SUM(G4:G23)</f>
        <v>4800</v>
      </c>
    </row>
  </sheetData>
  <mergeCells count="5">
    <mergeCell ref="A1:G1"/>
    <mergeCell ref="F22:F23"/>
    <mergeCell ref="F7:F9"/>
    <mergeCell ref="F12:F14"/>
    <mergeCell ref="F17:F19"/>
  </mergeCells>
  <printOptions gridLines="1"/>
  <pageMargins left="0.25" right="0.25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20211201</vt:lpstr>
      <vt:lpstr>20211202</vt:lpstr>
      <vt:lpstr>20211203</vt:lpstr>
      <vt:lpstr>20211204</vt:lpstr>
      <vt:lpstr>20211206</vt:lpstr>
      <vt:lpstr>20211207</vt:lpstr>
      <vt:lpstr>20211208</vt:lpstr>
      <vt:lpstr>20211209</vt:lpstr>
      <vt:lpstr>20211210</vt:lpstr>
      <vt:lpstr>20211211</vt:lpstr>
      <vt:lpstr>202112213</vt:lpstr>
      <vt:lpstr>20211214</vt:lpstr>
      <vt:lpstr>20211215</vt:lpstr>
      <vt:lpstr>20211216</vt:lpstr>
      <vt:lpstr>20211220</vt:lpstr>
      <vt:lpstr>20211221</vt:lpstr>
      <vt:lpstr>20211222</vt:lpstr>
      <vt:lpstr>20211223</vt:lpstr>
      <vt:lpstr>20211224</vt:lpstr>
      <vt:lpstr>20211227</vt:lpstr>
      <vt:lpstr>20211228</vt:lpstr>
      <vt:lpstr>20211229</vt:lpstr>
      <vt:lpstr>20211230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James Lawrie</dc:creator>
  <cp:lastModifiedBy>Jim</cp:lastModifiedBy>
  <cp:lastPrinted>2022-01-12T20:41:29Z</cp:lastPrinted>
  <dcterms:created xsi:type="dcterms:W3CDTF">2021-12-02T19:00:26Z</dcterms:created>
  <dcterms:modified xsi:type="dcterms:W3CDTF">2022-01-12T21:37:58Z</dcterms:modified>
</cp:coreProperties>
</file>